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<sst xmlns="http://schemas.openxmlformats.org/spreadsheetml/2006/main" count="1017" uniqueCount="634">
  <si>
    <t>Height</t>
  </si>
  <si>
    <t>Prominence</t>
  </si>
  <si>
    <t>Notes</t>
  </si>
  <si>
    <t xml:space="preserve">Grid reference </t>
  </si>
  <si>
    <t>Summit name</t>
  </si>
  <si>
    <t>X</t>
  </si>
  <si>
    <t>Y</t>
  </si>
  <si>
    <t>(m)</t>
  </si>
  <si>
    <t>(ft)</t>
  </si>
  <si>
    <t>IGN Map (1:25k)</t>
  </si>
  <si>
    <t>Prominence Col</t>
  </si>
  <si>
    <t>Longitude</t>
  </si>
  <si>
    <t>(North)</t>
  </si>
  <si>
    <t>Latitude</t>
  </si>
  <si>
    <t>(East)</t>
  </si>
  <si>
    <t>Rank</t>
  </si>
  <si>
    <t>French Jura</t>
  </si>
  <si>
    <t>Col de Crozet</t>
  </si>
  <si>
    <t>Chalet de Très Combe</t>
  </si>
  <si>
    <t>Les Dappes</t>
  </si>
  <si>
    <t>Borne au Lion</t>
  </si>
  <si>
    <t>c.</t>
  </si>
  <si>
    <t>Col de la Savine</t>
  </si>
  <si>
    <t>Truchebenate</t>
  </si>
  <si>
    <t>SW of Telleriat</t>
  </si>
  <si>
    <t>Le Rousses en Bas</t>
  </si>
  <si>
    <t>Col de la Cheminée</t>
  </si>
  <si>
    <t>Jura HP.</t>
  </si>
  <si>
    <t>Crêt de la Neige</t>
  </si>
  <si>
    <t>Colomby de Gex</t>
  </si>
  <si>
    <t>Crêt de la Goutte</t>
  </si>
  <si>
    <t>Crêt de Chalam</t>
  </si>
  <si>
    <t>Crêt Pela</t>
  </si>
  <si>
    <t>Le Mont d'Or</t>
  </si>
  <si>
    <t>Crêt au Merle</t>
  </si>
  <si>
    <t>L'Hergues</t>
  </si>
  <si>
    <t>Le Gros Crêt</t>
  </si>
  <si>
    <t>Bois de Ban</t>
  </si>
  <si>
    <t>Le Grand Taureau</t>
  </si>
  <si>
    <t>Mont Châteleu</t>
  </si>
  <si>
    <t>Le Meix Musy</t>
  </si>
  <si>
    <r>
      <t xml:space="preserve">Le Tantillon </t>
    </r>
    <r>
      <rPr>
        <sz val="8"/>
        <color indexed="8"/>
        <rFont val="Arial"/>
        <family val="2"/>
      </rPr>
      <t>(Mont Vouillot)</t>
    </r>
  </si>
  <si>
    <t>Crêt de la Joux Devant</t>
  </si>
  <si>
    <t>Le Crêt Monniot</t>
  </si>
  <si>
    <t>Forêt de Gervais</t>
  </si>
  <si>
    <t>Montagne du Laveron</t>
  </si>
  <si>
    <t>La Grande Montagne</t>
  </si>
  <si>
    <t>Combe du Plane</t>
  </si>
  <si>
    <t>Crêt de Pont</t>
  </si>
  <si>
    <t>Chaine de l'Avocat</t>
  </si>
  <si>
    <t>Bois du Désert</t>
  </si>
  <si>
    <t>Forêt d'Avignon</t>
  </si>
  <si>
    <t>Mont Poupet</t>
  </si>
  <si>
    <t>Montagne de Cuny</t>
  </si>
  <si>
    <t>Sommet du Glaserberg</t>
  </si>
  <si>
    <t>Balivaux</t>
  </si>
  <si>
    <t>Mont Luisandre</t>
  </si>
  <si>
    <t>Mont Rivel</t>
  </si>
  <si>
    <t>Forêt des Moidons</t>
  </si>
  <si>
    <t>Mont Nivigne</t>
  </si>
  <si>
    <t>Bois de Souhait</t>
  </si>
  <si>
    <t>Bois du Crotard</t>
  </si>
  <si>
    <t>Fort Montfaucon</t>
  </si>
  <si>
    <t>Montagne de Chamoise</t>
  </si>
  <si>
    <r>
      <t xml:space="preserve">Brandon </t>
    </r>
    <r>
      <rPr>
        <sz val="8"/>
        <color indexed="8"/>
        <rFont val="Arial"/>
        <family val="2"/>
      </rPr>
      <t>(Grand Corneil)</t>
    </r>
  </si>
  <si>
    <t>51,42</t>
  </si>
  <si>
    <t>04,02</t>
  </si>
  <si>
    <t>3328 OT</t>
  </si>
  <si>
    <t>51,47</t>
  </si>
  <si>
    <t>04,06</t>
  </si>
  <si>
    <t>04,03</t>
  </si>
  <si>
    <t>51,43</t>
  </si>
  <si>
    <t>51,39</t>
  </si>
  <si>
    <t>03,92</t>
  </si>
  <si>
    <t>04,05</t>
  </si>
  <si>
    <t>51,52</t>
  </si>
  <si>
    <t>51,00</t>
  </si>
  <si>
    <t>03,81</t>
  </si>
  <si>
    <t>3331 OT</t>
  </si>
  <si>
    <t>51,05</t>
  </si>
  <si>
    <t>03,80</t>
  </si>
  <si>
    <t>3327 ET</t>
  </si>
  <si>
    <t>04,09</t>
  </si>
  <si>
    <t>51,57</t>
  </si>
  <si>
    <t>04,18</t>
  </si>
  <si>
    <t>51,60</t>
  </si>
  <si>
    <t>03,93</t>
  </si>
  <si>
    <t>51,41</t>
  </si>
  <si>
    <t>51,59</t>
  </si>
  <si>
    <t>04,01</t>
  </si>
  <si>
    <t>51,70</t>
  </si>
  <si>
    <t>04,07</t>
  </si>
  <si>
    <t>51,73</t>
  </si>
  <si>
    <t>03,69</t>
  </si>
  <si>
    <t>50,86</t>
  </si>
  <si>
    <t>03,79</t>
  </si>
  <si>
    <t>50,89</t>
  </si>
  <si>
    <t>03,76</t>
  </si>
  <si>
    <t>Bois des Mouillères</t>
  </si>
  <si>
    <t>3327 OT</t>
  </si>
  <si>
    <t>51,64</t>
  </si>
  <si>
    <t>03,89</t>
  </si>
  <si>
    <t>3330 OT</t>
  </si>
  <si>
    <t>51,28</t>
  </si>
  <si>
    <t>Crêt du Nu</t>
  </si>
  <si>
    <t>Col de Richemond</t>
  </si>
  <si>
    <t>03,77</t>
  </si>
  <si>
    <t>51,18</t>
  </si>
  <si>
    <t>51,11</t>
  </si>
  <si>
    <t>03,90</t>
  </si>
  <si>
    <t>03,71</t>
  </si>
  <si>
    <t>51,68</t>
  </si>
  <si>
    <t>03,72</t>
  </si>
  <si>
    <t>51,53</t>
  </si>
  <si>
    <t>3230 OT</t>
  </si>
  <si>
    <t>03,60</t>
  </si>
  <si>
    <t>51,19</t>
  </si>
  <si>
    <t>Les Tissonnières</t>
  </si>
  <si>
    <t>03,64</t>
  </si>
  <si>
    <t>51,20</t>
  </si>
  <si>
    <t>03,53</t>
  </si>
  <si>
    <t>03,42</t>
  </si>
  <si>
    <t>51,09</t>
  </si>
  <si>
    <t>Col du Nivollet</t>
  </si>
  <si>
    <t>03,45</t>
  </si>
  <si>
    <t>Le Chanay</t>
  </si>
  <si>
    <t>Nivollet</t>
  </si>
  <si>
    <t>03,46</t>
  </si>
  <si>
    <t>51,10</t>
  </si>
  <si>
    <t>Croix de la Dent</t>
  </si>
  <si>
    <t>51,25</t>
  </si>
  <si>
    <t>03,34</t>
  </si>
  <si>
    <t>Combe Breton</t>
  </si>
  <si>
    <t>51,29</t>
  </si>
  <si>
    <t>51,30</t>
  </si>
  <si>
    <t>51,16</t>
  </si>
  <si>
    <t>En Jarine</t>
  </si>
  <si>
    <t>03,52</t>
  </si>
  <si>
    <t>51,13</t>
  </si>
  <si>
    <t>Col de Ceignes</t>
  </si>
  <si>
    <t>51,23</t>
  </si>
  <si>
    <t>03,99</t>
  </si>
  <si>
    <t>3326 ET</t>
  </si>
  <si>
    <t>51,96</t>
  </si>
  <si>
    <t>Montagne de Berthiand</t>
  </si>
  <si>
    <t>03,51</t>
  </si>
  <si>
    <t>51,31</t>
  </si>
  <si>
    <t>3228 OT</t>
  </si>
  <si>
    <t>Grands Plans</t>
  </si>
  <si>
    <t>03,61</t>
  </si>
  <si>
    <t>51,35</t>
  </si>
  <si>
    <t>51,46</t>
  </si>
  <si>
    <t>Plain Champ</t>
  </si>
  <si>
    <t>03,39</t>
  </si>
  <si>
    <t>51,49</t>
  </si>
  <si>
    <t>Bois en Coquaine</t>
  </si>
  <si>
    <t>Bois de Chérette</t>
  </si>
  <si>
    <t>03,56</t>
  </si>
  <si>
    <t>03,59</t>
  </si>
  <si>
    <t>Rougemont</t>
  </si>
  <si>
    <t>03,33</t>
  </si>
  <si>
    <t>51,33</t>
  </si>
  <si>
    <t>Col de France</t>
  </si>
  <si>
    <t>51,37</t>
  </si>
  <si>
    <t>03,36</t>
  </si>
  <si>
    <t>Jarbonnet</t>
  </si>
  <si>
    <t>03,47</t>
  </si>
  <si>
    <t>51,32</t>
  </si>
  <si>
    <t>Le Chemin</t>
  </si>
  <si>
    <t>50,90</t>
  </si>
  <si>
    <t>3231 OT</t>
  </si>
  <si>
    <t>03,55</t>
  </si>
  <si>
    <t>50,98</t>
  </si>
  <si>
    <r>
      <t xml:space="preserve">Gigimont </t>
    </r>
    <r>
      <rPr>
        <sz val="8"/>
        <color indexed="8"/>
        <rFont val="Arial"/>
        <family val="2"/>
      </rPr>
      <t>(Bois de la Rochette)</t>
    </r>
  </si>
  <si>
    <t>03,66</t>
  </si>
  <si>
    <t>51,07</t>
  </si>
  <si>
    <t>03,65</t>
  </si>
  <si>
    <t>50,99</t>
  </si>
  <si>
    <t>Col de la Lèbe</t>
  </si>
  <si>
    <t>51,02</t>
  </si>
  <si>
    <r>
      <t xml:space="preserve">La Joux </t>
    </r>
    <r>
      <rPr>
        <sz val="8"/>
        <color indexed="8"/>
        <rFont val="Arial"/>
        <family val="2"/>
      </rPr>
      <t>(Forêt de St. Sulpice)</t>
    </r>
  </si>
  <si>
    <t>03,57</t>
  </si>
  <si>
    <t>Le Genevray</t>
  </si>
  <si>
    <t>50,97</t>
  </si>
  <si>
    <t>La Rivolière</t>
  </si>
  <si>
    <t>50,93</t>
  </si>
  <si>
    <t>03,48</t>
  </si>
  <si>
    <t>03,50</t>
  </si>
  <si>
    <t>03,70</t>
  </si>
  <si>
    <t>50,96</t>
  </si>
  <si>
    <t>51,65</t>
  </si>
  <si>
    <t>04,14</t>
  </si>
  <si>
    <t>03,91</t>
  </si>
  <si>
    <t>3426 OT</t>
  </si>
  <si>
    <t>04,46</t>
  </si>
  <si>
    <t>51,91</t>
  </si>
  <si>
    <t>04,33</t>
  </si>
  <si>
    <t>51,84</t>
  </si>
  <si>
    <t>04,40</t>
  </si>
  <si>
    <t>04,22</t>
  </si>
  <si>
    <t>Châtelblanc</t>
  </si>
  <si>
    <t>04,20</t>
  </si>
  <si>
    <t>51,86</t>
  </si>
  <si>
    <t>3425 OT</t>
  </si>
  <si>
    <t>04,54</t>
  </si>
  <si>
    <t>52,12</t>
  </si>
  <si>
    <t>04,34</t>
  </si>
  <si>
    <t>52,04</t>
  </si>
  <si>
    <t>Chantegrue</t>
  </si>
  <si>
    <t>52,01</t>
  </si>
  <si>
    <t>3325 OT</t>
  </si>
  <si>
    <t>03,94</t>
  </si>
  <si>
    <t>52,06</t>
  </si>
  <si>
    <t>Val Sergent</t>
  </si>
  <si>
    <t>03,96</t>
  </si>
  <si>
    <t>Bois de Côte Chaude</t>
  </si>
  <si>
    <t>52,16</t>
  </si>
  <si>
    <t>52,14</t>
  </si>
  <si>
    <t>04,00</t>
  </si>
  <si>
    <t>Bois de Bugna</t>
  </si>
  <si>
    <t>3227 OT</t>
  </si>
  <si>
    <t>51,56</t>
  </si>
  <si>
    <t>Bois de Montanet</t>
  </si>
  <si>
    <t>03,44</t>
  </si>
  <si>
    <t>51,75</t>
  </si>
  <si>
    <t>03,54</t>
  </si>
  <si>
    <t>Forêt de la Perche</t>
  </si>
  <si>
    <t>03,43</t>
  </si>
  <si>
    <t>51,67</t>
  </si>
  <si>
    <t>Augisey</t>
  </si>
  <si>
    <t>51,72</t>
  </si>
  <si>
    <r>
      <t xml:space="preserve">Mont de Gouilla </t>
    </r>
    <r>
      <rPr>
        <sz val="8"/>
        <color indexed="8"/>
        <rFont val="Arial"/>
        <family val="2"/>
      </rPr>
      <t>(Nord)</t>
    </r>
  </si>
  <si>
    <t>03,38</t>
  </si>
  <si>
    <t>51,82</t>
  </si>
  <si>
    <t>Montagne de Tentenet</t>
  </si>
  <si>
    <t>3232 ET</t>
  </si>
  <si>
    <t>50,82</t>
  </si>
  <si>
    <t>50,84</t>
  </si>
  <si>
    <r>
      <t xml:space="preserve">La Graye </t>
    </r>
    <r>
      <rPr>
        <sz val="8"/>
        <color indexed="8"/>
        <rFont val="Arial"/>
        <family val="2"/>
      </rPr>
      <t>(Montagne de Saint-Benoît)</t>
    </r>
  </si>
  <si>
    <t>50,77</t>
  </si>
  <si>
    <t>03,63</t>
  </si>
  <si>
    <t>50,78</t>
  </si>
  <si>
    <r>
      <t xml:space="preserve">Le Grand Thur </t>
    </r>
    <r>
      <rPr>
        <sz val="8"/>
        <color indexed="8"/>
        <rFont val="Arial"/>
        <family val="2"/>
      </rPr>
      <t>(Montagne d'Izieu)</t>
    </r>
  </si>
  <si>
    <t>03,68</t>
  </si>
  <si>
    <t>50,74</t>
  </si>
  <si>
    <r>
      <t xml:space="preserve">Mont Chevreaux </t>
    </r>
    <r>
      <rPr>
        <sz val="8"/>
        <color indexed="8"/>
        <rFont val="Arial"/>
        <family val="2"/>
      </rPr>
      <t>(Montagne de Parves)</t>
    </r>
  </si>
  <si>
    <t>50,80</t>
  </si>
  <si>
    <t>50,85</t>
  </si>
  <si>
    <t>Mont de Cordon</t>
  </si>
  <si>
    <t>50,70</t>
  </si>
  <si>
    <t>R. Rhône</t>
  </si>
  <si>
    <t>50,71</t>
  </si>
  <si>
    <r>
      <t>Varquais</t>
    </r>
    <r>
      <rPr>
        <sz val="8"/>
        <color indexed="8"/>
        <rFont val="Arial"/>
        <family val="2"/>
      </rPr>
      <t xml:space="preserve"> (Bois de la Mareraie) </t>
    </r>
  </si>
  <si>
    <t>50,88</t>
  </si>
  <si>
    <t>03,78</t>
  </si>
  <si>
    <t>53571</t>
  </si>
  <si>
    <t>199762</t>
  </si>
  <si>
    <t>03,75</t>
  </si>
  <si>
    <t>03,85</t>
  </si>
  <si>
    <t>51,26</t>
  </si>
  <si>
    <t>51,51</t>
  </si>
  <si>
    <t>51,87</t>
  </si>
  <si>
    <t>51,93</t>
  </si>
  <si>
    <t>52,21</t>
  </si>
  <si>
    <t>03,88</t>
  </si>
  <si>
    <t>03,83</t>
  </si>
  <si>
    <t>Haute Crête</t>
  </si>
  <si>
    <t>Bois de Sièges</t>
  </si>
  <si>
    <t>Crêt de Surmontant</t>
  </si>
  <si>
    <t>Forêt de Moirans</t>
  </si>
  <si>
    <t>Prés Mare</t>
  </si>
  <si>
    <t>51,63</t>
  </si>
  <si>
    <t>Mont du Couloir</t>
  </si>
  <si>
    <t>03,49</t>
  </si>
  <si>
    <t>3226 ET</t>
  </si>
  <si>
    <t>Tré Pellay</t>
  </si>
  <si>
    <t>Col de la Berche</t>
  </si>
  <si>
    <t>03,58</t>
  </si>
  <si>
    <t>Mont Frioland</t>
  </si>
  <si>
    <t>50,95</t>
  </si>
  <si>
    <t>Mont Granet</t>
  </si>
  <si>
    <t>50,87</t>
  </si>
  <si>
    <t>Tête d'Aillon</t>
  </si>
  <si>
    <t>Blandignay</t>
  </si>
  <si>
    <t>Le Pain de Sucre</t>
  </si>
  <si>
    <t>51,04</t>
  </si>
  <si>
    <t>50,81</t>
  </si>
  <si>
    <t>Bois de Greveyrin</t>
  </si>
  <si>
    <t>Forêt de Rothonne</t>
  </si>
  <si>
    <t>51,94</t>
  </si>
  <si>
    <r>
      <t xml:space="preserve">Bois de la Côte de l'Heute </t>
    </r>
    <r>
      <rPr>
        <sz val="8"/>
        <color indexed="8"/>
        <rFont val="Arial"/>
        <family val="2"/>
      </rPr>
      <t>(Nord)</t>
    </r>
  </si>
  <si>
    <r>
      <t xml:space="preserve">Bois de la Côte de l'Heute </t>
    </r>
    <r>
      <rPr>
        <sz val="8"/>
        <color indexed="8"/>
        <rFont val="Arial"/>
        <family val="2"/>
      </rPr>
      <t>(Sud)</t>
    </r>
  </si>
  <si>
    <t>51,88</t>
  </si>
  <si>
    <t>Le Grand Colombier</t>
  </si>
  <si>
    <t>Sous les Vignes, on N504</t>
  </si>
  <si>
    <t>3324 ET</t>
  </si>
  <si>
    <t>52,19</t>
  </si>
  <si>
    <t>52,18</t>
  </si>
  <si>
    <t>03,95</t>
  </si>
  <si>
    <t>Forêt de Champagnole</t>
  </si>
  <si>
    <t>Bourg-de-Sirod</t>
  </si>
  <si>
    <t>51,92</t>
  </si>
  <si>
    <t>Bois des Combelles</t>
  </si>
  <si>
    <t>51,40</t>
  </si>
  <si>
    <t>Bois de Charinaz</t>
  </si>
  <si>
    <t>51,27</t>
  </si>
  <si>
    <t>Beranger</t>
  </si>
  <si>
    <t>La Pratz</t>
  </si>
  <si>
    <t>03,82</t>
  </si>
  <si>
    <t>51,55</t>
  </si>
  <si>
    <t>Montagne de Cury</t>
  </si>
  <si>
    <t>Bois de Babre</t>
  </si>
  <si>
    <t>3423 ET</t>
  </si>
  <si>
    <t>52,61</t>
  </si>
  <si>
    <t>04,50</t>
  </si>
  <si>
    <t>04,53</t>
  </si>
  <si>
    <t>Montaurèbe</t>
  </si>
  <si>
    <t>3523 OT</t>
  </si>
  <si>
    <t>52,42</t>
  </si>
  <si>
    <t>04,68</t>
  </si>
  <si>
    <t>Twin summit: Côte Froid Mont at 47:10:30 06:33:13</t>
  </si>
  <si>
    <t>04,66</t>
  </si>
  <si>
    <t>52,38</t>
  </si>
  <si>
    <r>
      <t xml:space="preserve">Mont Solemont </t>
    </r>
    <r>
      <rPr>
        <sz val="8"/>
        <color indexed="8"/>
        <rFont val="Arial"/>
        <family val="2"/>
      </rPr>
      <t>(Montagnes du Lomont)</t>
    </r>
  </si>
  <si>
    <t>04,75</t>
  </si>
  <si>
    <t>52,62</t>
  </si>
  <si>
    <t>04,74</t>
  </si>
  <si>
    <t>52,60</t>
  </si>
  <si>
    <t>3524 OT</t>
  </si>
  <si>
    <t>04,70</t>
  </si>
  <si>
    <t>04.67</t>
  </si>
  <si>
    <t>04,81</t>
  </si>
  <si>
    <t>52,26</t>
  </si>
  <si>
    <t>04,84</t>
  </si>
  <si>
    <t>52,24</t>
  </si>
  <si>
    <t>52,31</t>
  </si>
  <si>
    <t>04,29</t>
  </si>
  <si>
    <t>52,33</t>
  </si>
  <si>
    <t>04,78</t>
  </si>
  <si>
    <t>Le Mont Miroir</t>
  </si>
  <si>
    <t>3623 OT</t>
  </si>
  <si>
    <t>52,51</t>
  </si>
  <si>
    <t>04,98</t>
  </si>
  <si>
    <t>Maîche</t>
  </si>
  <si>
    <t>52,50</t>
  </si>
  <si>
    <t>04,97</t>
  </si>
  <si>
    <t>Fort du Lomont</t>
  </si>
  <si>
    <t>04,99</t>
  </si>
  <si>
    <t>05,09</t>
  </si>
  <si>
    <t>3424 OT</t>
  </si>
  <si>
    <t>52,32</t>
  </si>
  <si>
    <t>04,49</t>
  </si>
  <si>
    <t>04,31</t>
  </si>
  <si>
    <t>52,23</t>
  </si>
  <si>
    <t>3621 ET</t>
  </si>
  <si>
    <t>04,17</t>
  </si>
  <si>
    <t>52,49</t>
  </si>
  <si>
    <t>Vieille Maison</t>
  </si>
  <si>
    <t>04,12</t>
  </si>
  <si>
    <t>04,19</t>
  </si>
  <si>
    <t>Belmont</t>
  </si>
  <si>
    <t>04,71</t>
  </si>
  <si>
    <t>52,46</t>
  </si>
  <si>
    <t>04,57</t>
  </si>
  <si>
    <t>52,41</t>
  </si>
  <si>
    <t>La Ramée, on D464 5km E of Montfaucon</t>
  </si>
  <si>
    <t>52,48</t>
  </si>
  <si>
    <t>05,49</t>
  </si>
  <si>
    <t>52,72</t>
  </si>
  <si>
    <t>05,45</t>
  </si>
  <si>
    <t>52,69</t>
  </si>
  <si>
    <t>Bois des Turlots</t>
  </si>
  <si>
    <t>04,51</t>
  </si>
  <si>
    <t>52,29</t>
  </si>
  <si>
    <t>04,64</t>
  </si>
  <si>
    <t>52,30</t>
  </si>
  <si>
    <r>
      <t xml:space="preserve">Le Signal </t>
    </r>
    <r>
      <rPr>
        <sz val="8"/>
        <color indexed="8"/>
        <rFont val="Arial"/>
        <family val="2"/>
      </rPr>
      <t>(Bois de la Côte d'Or)</t>
    </r>
  </si>
  <si>
    <t>46:11:28</t>
  </si>
  <si>
    <t>46:23:56</t>
  </si>
  <si>
    <t>Bois de Tremont</t>
  </si>
  <si>
    <t>47:02:51</t>
  </si>
  <si>
    <t>52,27</t>
  </si>
  <si>
    <t>Col pt.310m, on D17 700m W of Lombard</t>
  </si>
  <si>
    <t>45:38:18</t>
  </si>
  <si>
    <t>45:46:43</t>
  </si>
  <si>
    <t>47:04:33</t>
  </si>
  <si>
    <t>47:05:29</t>
  </si>
  <si>
    <t>47:21:10</t>
  </si>
  <si>
    <t>45:48:01</t>
  </si>
  <si>
    <t>45:46:30</t>
  </si>
  <si>
    <t>45:47:29</t>
  </si>
  <si>
    <t>46:22:46</t>
  </si>
  <si>
    <t>45:43:43</t>
  </si>
  <si>
    <t>45:38:01</t>
  </si>
  <si>
    <t>47:04:36</t>
  </si>
  <si>
    <t>46:16:49</t>
  </si>
  <si>
    <t>46:19:24</t>
  </si>
  <si>
    <t>46:09:05</t>
  </si>
  <si>
    <t>46:15:04</t>
  </si>
  <si>
    <t>45:53:58</t>
  </si>
  <si>
    <t>46:24:51</t>
  </si>
  <si>
    <t>46:16:13</t>
  </si>
  <si>
    <t>46:13:49</t>
  </si>
  <si>
    <t>45:56:35</t>
  </si>
  <si>
    <t>46:39:44</t>
  </si>
  <si>
    <t>46:26:37</t>
  </si>
  <si>
    <t>46:03:36</t>
  </si>
  <si>
    <t>46:54:53</t>
  </si>
  <si>
    <t>46:48:15</t>
  </si>
  <si>
    <t>46:59:25</t>
  </si>
  <si>
    <t>47:02:02</t>
  </si>
  <si>
    <t>45:58:05</t>
  </si>
  <si>
    <t>46:43:31</t>
  </si>
  <si>
    <t>45:48:37</t>
  </si>
  <si>
    <t>47:04:45</t>
  </si>
  <si>
    <t>46:31:57</t>
  </si>
  <si>
    <t>47:02:12</t>
  </si>
  <si>
    <t>46:33:29</t>
  </si>
  <si>
    <t>45:44:22</t>
  </si>
  <si>
    <t>45:51:30</t>
  </si>
  <si>
    <t>47:05:49</t>
  </si>
  <si>
    <t>46:04:28</t>
  </si>
  <si>
    <t>45:53:20</t>
  </si>
  <si>
    <t>46:50:23</t>
  </si>
  <si>
    <t>45:53:43</t>
  </si>
  <si>
    <t>45:52:40</t>
  </si>
  <si>
    <t>47:05:52</t>
  </si>
  <si>
    <t>46:21:30</t>
  </si>
  <si>
    <t>47:12:45</t>
  </si>
  <si>
    <t>47:10:33</t>
  </si>
  <si>
    <t>45:59:10</t>
  </si>
  <si>
    <t>46:04:02</t>
  </si>
  <si>
    <t>47:05:30</t>
  </si>
  <si>
    <t>46:20:18</t>
  </si>
  <si>
    <t>46:24:47</t>
  </si>
  <si>
    <t>47:00:39</t>
  </si>
  <si>
    <t>47:15:51</t>
  </si>
  <si>
    <t>46:26:16</t>
  </si>
  <si>
    <t>47:27:09</t>
  </si>
  <si>
    <t>45:58:43</t>
  </si>
  <si>
    <t>45:40:04</t>
  </si>
  <si>
    <t>46:18:44</t>
  </si>
  <si>
    <t>47:21:35</t>
  </si>
  <si>
    <t>47:21:43</t>
  </si>
  <si>
    <t>45:59:49</t>
  </si>
  <si>
    <t>46:58:21</t>
  </si>
  <si>
    <t>46:24:30</t>
  </si>
  <si>
    <t>45:50:27</t>
  </si>
  <si>
    <t>46:10:54</t>
  </si>
  <si>
    <t>46:51:04</t>
  </si>
  <si>
    <t>45:41:39</t>
  </si>
  <si>
    <t>46:45:42</t>
  </si>
  <si>
    <t>46:22:01</t>
  </si>
  <si>
    <t>46:12:50</t>
  </si>
  <si>
    <t>46:13:58</t>
  </si>
  <si>
    <t>45:46:15</t>
  </si>
  <si>
    <t>46:07:49</t>
  </si>
  <si>
    <t>45:46:05</t>
  </si>
  <si>
    <t>46:25:00</t>
  </si>
  <si>
    <t>46:10:37</t>
  </si>
  <si>
    <t>45:48:21</t>
  </si>
  <si>
    <t>47:20:52</t>
  </si>
  <si>
    <t>46:08:23</t>
  </si>
  <si>
    <t>45:56:08</t>
  </si>
  <si>
    <t>45:48:23</t>
  </si>
  <si>
    <t>46:56:34</t>
  </si>
  <si>
    <t>46:17:02</t>
  </si>
  <si>
    <t>45:43:33</t>
  </si>
  <si>
    <t>46:20:45</t>
  </si>
  <si>
    <t>45:47:39</t>
  </si>
  <si>
    <t>46:34:23</t>
  </si>
  <si>
    <t>46:16:50</t>
  </si>
  <si>
    <t>46:24:46</t>
  </si>
  <si>
    <t>46:22:09</t>
  </si>
  <si>
    <t>45:46:26</t>
  </si>
  <si>
    <t>46:30:10</t>
  </si>
  <si>
    <t>47:14:46</t>
  </si>
  <si>
    <t>46:11:49</t>
  </si>
  <si>
    <t>46:43:19</t>
  </si>
  <si>
    <t>46:44:06</t>
  </si>
  <si>
    <t>46:41:15</t>
  </si>
  <si>
    <t>46:39:36</t>
  </si>
  <si>
    <t>46:17:39</t>
  </si>
  <si>
    <t>46:22:14</t>
  </si>
  <si>
    <t>46:10:07</t>
  </si>
  <si>
    <t>46:54:18</t>
  </si>
  <si>
    <t>46:29:16</t>
  </si>
  <si>
    <t>46:25:51</t>
  </si>
  <si>
    <t>46:42:50</t>
  </si>
  <si>
    <t>45:53:17</t>
  </si>
  <si>
    <t>46:03:49</t>
  </si>
  <si>
    <t>46:40:35</t>
  </si>
  <si>
    <t>46:14:07</t>
  </si>
  <si>
    <t>46:15:53</t>
  </si>
  <si>
    <t>45:56:52</t>
  </si>
  <si>
    <t>46:58:27</t>
  </si>
  <si>
    <t>45:59:55</t>
  </si>
  <si>
    <t>46:56:39</t>
  </si>
  <si>
    <t>46:25:54</t>
  </si>
  <si>
    <t>45:46:28</t>
  </si>
  <si>
    <t>46:17:50</t>
  </si>
  <si>
    <t>47:14:28</t>
  </si>
  <si>
    <t>46:11:03</t>
  </si>
  <si>
    <t>46:08:55</t>
  </si>
  <si>
    <t>45:51:47</t>
  </si>
  <si>
    <t>46:09:38</t>
  </si>
  <si>
    <t>45:45:54</t>
  </si>
  <si>
    <t>45:45:35</t>
  </si>
  <si>
    <t>46:15:30</t>
  </si>
  <si>
    <t>46:26:51</t>
  </si>
  <si>
    <t>46:25:38</t>
  </si>
  <si>
    <t>46:55:58</t>
  </si>
  <si>
    <t>46:13:53</t>
  </si>
  <si>
    <t>47:05:07</t>
  </si>
  <si>
    <t>46:28:44</t>
  </si>
  <si>
    <t>45:59:24</t>
  </si>
  <si>
    <t>45:55:09</t>
  </si>
  <si>
    <t>45:52:05</t>
  </si>
  <si>
    <t>46:05:00</t>
  </si>
  <si>
    <t>46:01:11</t>
  </si>
  <si>
    <t>45:45:38</t>
  </si>
  <si>
    <t>45:53:18</t>
  </si>
  <si>
    <t>45:49:59</t>
  </si>
  <si>
    <t>46:33:46</t>
  </si>
  <si>
    <t>45:41:43</t>
  </si>
  <si>
    <t>46:33:32</t>
  </si>
  <si>
    <t>46:22:03</t>
  </si>
  <si>
    <t>46:38:22</t>
  </si>
  <si>
    <t>46:41:53</t>
  </si>
  <si>
    <t>46:20:25</t>
  </si>
  <si>
    <t>46:43:50</t>
  </si>
  <si>
    <t>46:18:36</t>
  </si>
  <si>
    <t>46:32:32</t>
  </si>
  <si>
    <t>45:56:17</t>
  </si>
  <si>
    <t>45:58:51</t>
  </si>
  <si>
    <t>46:58:45</t>
  </si>
  <si>
    <t>46:45:55</t>
  </si>
  <si>
    <t>46:17:15</t>
  </si>
  <si>
    <t>46:25:57</t>
  </si>
  <si>
    <t>46:20:27</t>
  </si>
  <si>
    <t>46:31:14</t>
  </si>
  <si>
    <t>45:59:34</t>
  </si>
  <si>
    <t>47:20:30</t>
  </si>
  <si>
    <t>46:57:42</t>
  </si>
  <si>
    <t>47:21:27</t>
  </si>
  <si>
    <t>46:51:11</t>
  </si>
  <si>
    <t>45:42:27</t>
  </si>
  <si>
    <t>45:50:28</t>
  </si>
  <si>
    <t>46:07:24</t>
  </si>
  <si>
    <t>47:25:34</t>
  </si>
  <si>
    <t>46:22:53</t>
  </si>
  <si>
    <t>47:08:04</t>
  </si>
  <si>
    <t>47:03:53</t>
  </si>
  <si>
    <t>47:14:53</t>
  </si>
  <si>
    <t>46:28:07</t>
  </si>
  <si>
    <t>46:16:34</t>
  </si>
  <si>
    <t>47:10:31</t>
  </si>
  <si>
    <t>46:19:12</t>
  </si>
  <si>
    <t>45:48:20</t>
  </si>
  <si>
    <t>Col pt.514m on D492, 1.2km W of Saizenay</t>
  </si>
  <si>
    <t>Les Épenottes, on D36, 1.1km SSE of Vellerot-lès-Belvoir</t>
  </si>
  <si>
    <t>Col pt.715m, on minor road 1.6km SE of Septfontaines</t>
  </si>
  <si>
    <t>Col pt.521m, 200m south of Seillonnaz</t>
  </si>
  <si>
    <t>Col pt.453m, 300m NNE of Cavaroz</t>
  </si>
  <si>
    <t>Col pt.917m, 1.2km NE of les Fins</t>
  </si>
  <si>
    <t>Col pt.423m, 250m NNW of Morval</t>
  </si>
  <si>
    <t>Col pt.651m, on D432, 300m N of Lucélle</t>
  </si>
  <si>
    <t>Col pt.428m, 400m NW of Millieu</t>
  </si>
  <si>
    <t>Col pt.878m on D99, 600m N of la Correrie</t>
  </si>
  <si>
    <t>Col pt.911.5m, 600m NW of Tailla</t>
  </si>
  <si>
    <t>Col pt.497m, 400m SW of Bois de la Chapelle</t>
  </si>
  <si>
    <t>Col pt.596m, 1400m N of Blanaz</t>
  </si>
  <si>
    <t>Col pt.351m on D69, 800m SW of Marignieu</t>
  </si>
  <si>
    <t>Col pt.244m on D992 by Canal de Déviation du Rhône</t>
  </si>
  <si>
    <t>Col pt.716m, on minor road 2km NE of Longechaux</t>
  </si>
  <si>
    <t>Col pt.507m, 1.2km NNW of Rothonay</t>
  </si>
  <si>
    <t>Col pt.1121m (CH)</t>
  </si>
  <si>
    <t>Col pt.1090m, 700m S of Le Prévoux (CH)</t>
  </si>
  <si>
    <t>Col pt.658m, on D425, on Franco-Swiss border by Grottes de Reclère</t>
  </si>
  <si>
    <t>Col pt.1119m, 150m ENE of Le Bredot</t>
  </si>
  <si>
    <t>Col pt.600m, 2.5km W of Crotenay</t>
  </si>
  <si>
    <t>Sundgau</t>
  </si>
  <si>
    <r>
      <t xml:space="preserve">Mollard de Don </t>
    </r>
    <r>
      <rPr>
        <b/>
        <sz val="8"/>
        <color indexed="8"/>
        <rFont val="Arial"/>
        <family val="2"/>
      </rPr>
      <t>(Montagne de la Raie)</t>
    </r>
  </si>
  <si>
    <t>Ain</t>
  </si>
  <si>
    <t>(or area)</t>
  </si>
  <si>
    <t>Col pt.326m on D10, 800m SSW of Peyrieu</t>
  </si>
  <si>
    <t>46:43:44</t>
  </si>
  <si>
    <t>Doubs</t>
  </si>
  <si>
    <t>Jura</t>
  </si>
  <si>
    <t>Col pt.260m on D904 2.3km north-east of Virieu le Grand</t>
  </si>
  <si>
    <t>Col &lt;540m and &gt;530m 2km NE of St-Benoit</t>
  </si>
  <si>
    <t>Col pt 745m on D41, 3.4km NE of Lhuis</t>
  </si>
  <si>
    <t>Col pt.900m, on D146 1.2km SSE of les Piards</t>
  </si>
  <si>
    <t>Col &lt;690m and &gt;680m, on minor road near le Pré Trainé</t>
  </si>
  <si>
    <t>Col &lt;805m and &gt;800m on D461, 1.8km NNE of Orchamps-Vennes</t>
  </si>
  <si>
    <t>Col pt.1216m, off D25 3.6km SSW of Prémanon</t>
  </si>
  <si>
    <t>Col pt.377m on N504, 1.5km south of Hostias</t>
  </si>
  <si>
    <t>Col pt.300m, on N side of Lac de Barterand, on D37 250m NW of Léziou</t>
  </si>
  <si>
    <t>Col pt.518m, on minor road 1.6km S of Verges</t>
  </si>
  <si>
    <t>Col &lt;620m and &gt;610m, on minor road 1.3km SW of Martigna</t>
  </si>
  <si>
    <t>Col &lt;960m and &gt;950m, 4.5km NE of Gilley</t>
  </si>
  <si>
    <t>46:10:09</t>
  </si>
  <si>
    <t xml:space="preserve">Chateau de Puthod, &lt;1350m and &gt;1340m </t>
  </si>
  <si>
    <t>Col du Sac, &lt;1340m and &gt;1330m</t>
  </si>
  <si>
    <t>Les Cantons, &lt;630m and &gt;620m</t>
  </si>
  <si>
    <t xml:space="preserve">La Grange d'en Bas, &lt;1240m and &gt;1230m </t>
  </si>
  <si>
    <t>Col pt.363m, 900m SE of Romanêche</t>
  </si>
  <si>
    <t>sur Plénise, &lt;340m and &gt;330m</t>
  </si>
  <si>
    <t>La Ferrande, on minor road 600m SE of Challes</t>
  </si>
  <si>
    <t>46:08:58</t>
  </si>
  <si>
    <t>03.43</t>
  </si>
  <si>
    <t>Col &lt;660m and &gt;650m, 1.6km NW of Bénonces</t>
  </si>
  <si>
    <t>Col pt.478m, 1.1km ENE of Turgon</t>
  </si>
  <si>
    <t>46:45:05</t>
  </si>
  <si>
    <t>Col &lt;515m and &gt;510m, 600m NNE of Villeneuve-les-Charnod</t>
  </si>
  <si>
    <t>Col &lt;320m and &gt;310m, on D441 1.5km SE of Fourg</t>
  </si>
  <si>
    <t>Col &lt;1280m and &gt;1270m, 2.5km NW of Chézery-Forens</t>
  </si>
  <si>
    <t>Col pt. 811m. 3.3km SSW of Viry</t>
  </si>
  <si>
    <t>Col pt.602m, 1.2km E of Mirebel</t>
  </si>
  <si>
    <t xml:space="preserve">Col &lt;840m and &gt;830m, 500m NNW of Fonteny </t>
  </si>
  <si>
    <t xml:space="preserve">La Prat - col &lt;530m and &lt;520m </t>
  </si>
  <si>
    <t>Département</t>
  </si>
  <si>
    <t>Col &lt;480m and &gt;470m, on D470 800m SSE of la Tour-du-Meix</t>
  </si>
  <si>
    <r>
      <t xml:space="preserve">Mont de St. Sorlin </t>
    </r>
    <r>
      <rPr>
        <sz val="8"/>
        <color indexed="8"/>
        <rFont val="Arial"/>
        <family val="2"/>
      </rPr>
      <t>(Forêt du Prince)</t>
    </r>
  </si>
  <si>
    <t>Haut-Jura PNR</t>
  </si>
  <si>
    <t>La Crête &lt;410m and &gt;400m, 800m ESE of Challes</t>
  </si>
  <si>
    <t>Aire de Repos des Neyrolles, on A40, &lt;610m and &gt;600m</t>
  </si>
  <si>
    <t>Col &lt;860m and &gt;855m, 2km NW of Bulle</t>
  </si>
  <si>
    <t>Col &lt;490m and &gt;480m, on D18 200m NW of Matafelon-Granges</t>
  </si>
  <si>
    <t>Col &lt;560m and &gt;550m, on D87 900m NW of Chosas</t>
  </si>
  <si>
    <t>47:01:51</t>
  </si>
  <si>
    <t>Col pt.1198m, 750m east of Corneau Chalet</t>
  </si>
  <si>
    <t>On Franco-Swiss border.  Summit height taken from Swiss map.</t>
  </si>
  <si>
    <t>On Franco-Swiss border.  Col height taken from Swiss map.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</si>
</sst>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</numFmts>
  <fonts count="21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9"/>
      <name val="Arial"/>
      <family val="2"/>
    </font>
    <font>
      <sz val="8"/>
      <name val="Arial CE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u val="single"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inden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12" fillId="3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0" borderId="0" xfId="0" applyFill="1" applyAlignment="1">
      <alignment/>
    </xf>
    <xf numFmtId="21" fontId="1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1" fontId="8" fillId="0" borderId="1" xfId="0" applyNumberFormat="1" applyFont="1" applyFill="1" applyBorder="1" applyAlignment="1">
      <alignment horizontal="center"/>
    </xf>
    <xf numFmtId="21" fontId="16" fillId="0" borderId="1" xfId="0" applyNumberFormat="1" applyFont="1" applyBorder="1" applyAlignment="1">
      <alignment horizontal="center"/>
    </xf>
    <xf numFmtId="21" fontId="16" fillId="0" borderId="1" xfId="0" applyNumberFormat="1" applyFont="1" applyFill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21" fontId="7" fillId="0" borderId="1" xfId="0" applyNumberFormat="1" applyFont="1" applyFill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46" fontId="16" fillId="3" borderId="1" xfId="0" applyNumberFormat="1" applyFont="1" applyFill="1" applyBorder="1" applyAlignment="1">
      <alignment horizontal="center"/>
    </xf>
    <xf numFmtId="21" fontId="16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21" fontId="10" fillId="3" borderId="1" xfId="0" applyNumberFormat="1" applyFont="1" applyFill="1" applyBorder="1" applyAlignment="1">
      <alignment/>
    </xf>
    <xf numFmtId="0" fontId="10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19" fillId="3" borderId="1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8" fillId="0" borderId="0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21" fontId="9" fillId="0" borderId="1" xfId="0" applyNumberFormat="1" applyFont="1" applyFill="1" applyBorder="1" applyAlignment="1">
      <alignment/>
    </xf>
    <xf numFmtId="21" fontId="7" fillId="0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46" fontId="8" fillId="4" borderId="1" xfId="0" applyNumberFormat="1" applyFont="1" applyFill="1" applyBorder="1" applyAlignment="1">
      <alignment horizontal="center"/>
    </xf>
    <xf numFmtId="21" fontId="8" fillId="4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6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9.00390625" style="1" customWidth="1"/>
    <col min="4" max="4" width="1.75390625" style="77" customWidth="1"/>
    <col min="5" max="6" width="6.25390625" style="14" customWidth="1"/>
    <col min="7" max="7" width="1.625" style="70" customWidth="1"/>
    <col min="8" max="8" width="10.75390625" style="14" customWidth="1"/>
    <col min="9" max="9" width="11.25390625" style="1" bestFit="1" customWidth="1"/>
    <col min="10" max="10" width="8.625" style="36" customWidth="1"/>
    <col min="11" max="11" width="8.25390625" style="36" customWidth="1"/>
    <col min="12" max="12" width="7.125" style="2" customWidth="1"/>
    <col min="13" max="13" width="7.00390625" style="2" customWidth="1"/>
    <col min="14" max="14" width="55.00390625" style="2" customWidth="1"/>
    <col min="15" max="15" width="1.75390625" style="72" customWidth="1"/>
    <col min="16" max="16" width="9.375" style="36" customWidth="1"/>
    <col min="17" max="17" width="8.125" style="29" customWidth="1"/>
    <col min="18" max="18" width="8.125" style="29" bestFit="1" customWidth="1"/>
    <col min="19" max="19" width="7.25390625" style="2" customWidth="1"/>
    <col min="20" max="20" width="7.375" style="2" customWidth="1"/>
    <col min="21" max="21" width="13.125" style="1" customWidth="1"/>
    <col min="22" max="22" width="60.625" style="1" customWidth="1"/>
    <col min="23" max="16384" width="8.875" style="1" customWidth="1"/>
  </cols>
  <sheetData>
    <row r="1" spans="1:23" ht="12.75">
      <c r="A1" s="10"/>
      <c r="B1" s="10"/>
      <c r="C1" s="10"/>
      <c r="D1" s="74"/>
      <c r="E1" s="32"/>
      <c r="F1" s="32"/>
      <c r="G1" s="67"/>
      <c r="H1" s="32"/>
      <c r="I1" s="10"/>
      <c r="J1" s="34"/>
      <c r="K1" s="34"/>
      <c r="L1" s="11"/>
      <c r="M1" s="11"/>
      <c r="N1" s="11"/>
      <c r="O1" s="71"/>
      <c r="P1" s="34"/>
      <c r="Q1" s="10"/>
      <c r="R1" s="10"/>
      <c r="S1" s="11"/>
      <c r="T1" s="11"/>
      <c r="U1" s="10"/>
      <c r="V1" s="10"/>
      <c r="W1" s="10"/>
    </row>
    <row r="2" spans="1:41" ht="23.25">
      <c r="A2" s="10"/>
      <c r="B2" s="7" t="s">
        <v>16</v>
      </c>
      <c r="C2" s="20"/>
      <c r="D2" s="5"/>
      <c r="E2" s="25"/>
      <c r="F2" s="25"/>
      <c r="G2" s="6"/>
      <c r="H2" s="26"/>
      <c r="I2" s="3"/>
      <c r="J2" s="35"/>
      <c r="K2" s="35"/>
      <c r="L2" s="3"/>
      <c r="M2" s="3"/>
      <c r="N2" s="3"/>
      <c r="O2" s="6"/>
      <c r="P2" s="25"/>
      <c r="Q2" s="20"/>
      <c r="R2" s="20"/>
      <c r="S2" s="3"/>
      <c r="T2" s="3"/>
      <c r="U2" s="4"/>
      <c r="V2" s="4"/>
      <c r="W2" s="9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2.75">
      <c r="A3" s="10"/>
      <c r="B3" s="21" t="s">
        <v>15</v>
      </c>
      <c r="C3" s="24" t="s">
        <v>4</v>
      </c>
      <c r="D3" s="5"/>
      <c r="E3" s="6" t="s">
        <v>0</v>
      </c>
      <c r="F3" s="6" t="s">
        <v>0</v>
      </c>
      <c r="G3" s="6"/>
      <c r="H3" s="6" t="s">
        <v>1</v>
      </c>
      <c r="I3" s="6" t="s">
        <v>621</v>
      </c>
      <c r="J3" s="13" t="s">
        <v>13</v>
      </c>
      <c r="K3" s="13" t="s">
        <v>11</v>
      </c>
      <c r="L3" s="4" t="s">
        <v>3</v>
      </c>
      <c r="M3" s="4"/>
      <c r="N3" s="13" t="s">
        <v>10</v>
      </c>
      <c r="O3" s="13"/>
      <c r="P3" s="13" t="s">
        <v>0</v>
      </c>
      <c r="Q3" s="13" t="s">
        <v>13</v>
      </c>
      <c r="R3" s="13" t="s">
        <v>11</v>
      </c>
      <c r="S3" s="4" t="s">
        <v>3</v>
      </c>
      <c r="T3" s="4"/>
      <c r="U3" s="4" t="s">
        <v>9</v>
      </c>
      <c r="V3" s="4" t="s">
        <v>2</v>
      </c>
      <c r="W3" s="9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5.75" customHeight="1">
      <c r="A4" s="10"/>
      <c r="B4" s="20"/>
      <c r="C4" s="3"/>
      <c r="D4" s="5"/>
      <c r="E4" s="6" t="s">
        <v>7</v>
      </c>
      <c r="F4" s="6" t="s">
        <v>8</v>
      </c>
      <c r="G4" s="6"/>
      <c r="H4" s="6" t="s">
        <v>7</v>
      </c>
      <c r="I4" s="90" t="s">
        <v>584</v>
      </c>
      <c r="J4" s="13" t="s">
        <v>12</v>
      </c>
      <c r="K4" s="13" t="s">
        <v>14</v>
      </c>
      <c r="L4" s="8" t="s">
        <v>5</v>
      </c>
      <c r="M4" s="8" t="s">
        <v>6</v>
      </c>
      <c r="N4" s="8"/>
      <c r="O4" s="13"/>
      <c r="P4" s="13" t="s">
        <v>7</v>
      </c>
      <c r="Q4" s="13" t="s">
        <v>12</v>
      </c>
      <c r="R4" s="13" t="s">
        <v>14</v>
      </c>
      <c r="S4" s="8" t="s">
        <v>5</v>
      </c>
      <c r="T4" s="8" t="s">
        <v>6</v>
      </c>
      <c r="U4" s="4"/>
      <c r="V4" s="4"/>
      <c r="W4" s="9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19" customFormat="1" ht="15">
      <c r="A5" s="23"/>
      <c r="B5" s="53">
        <v>1</v>
      </c>
      <c r="C5" s="46" t="s">
        <v>28</v>
      </c>
      <c r="D5" s="55"/>
      <c r="E5" s="82">
        <v>1720</v>
      </c>
      <c r="F5" s="22">
        <f>ROUND(E5*3.2808,0)</f>
        <v>5643</v>
      </c>
      <c r="G5" s="27"/>
      <c r="H5" s="31">
        <f>SUM(E5-P5)</f>
        <v>1267</v>
      </c>
      <c r="I5" s="49" t="s">
        <v>624</v>
      </c>
      <c r="J5" s="78" t="s">
        <v>395</v>
      </c>
      <c r="K5" s="43">
        <v>0.24810185185185185</v>
      </c>
      <c r="L5" s="48" t="s">
        <v>65</v>
      </c>
      <c r="M5" s="48" t="s">
        <v>66</v>
      </c>
      <c r="N5" s="16" t="s">
        <v>24</v>
      </c>
      <c r="O5" s="27"/>
      <c r="P5" s="42">
        <v>453</v>
      </c>
      <c r="Q5" s="78" t="s">
        <v>481</v>
      </c>
      <c r="R5" s="37">
        <v>0.273125</v>
      </c>
      <c r="S5" s="92"/>
      <c r="T5" s="93"/>
      <c r="U5" s="47" t="s">
        <v>67</v>
      </c>
      <c r="V5" s="45" t="s">
        <v>27</v>
      </c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s="19" customFormat="1" ht="15">
      <c r="A6" s="23"/>
      <c r="B6" s="53">
        <f>SUM(B5+1)</f>
        <v>2</v>
      </c>
      <c r="C6" s="46" t="s">
        <v>293</v>
      </c>
      <c r="D6" s="55"/>
      <c r="E6" s="82">
        <v>1531</v>
      </c>
      <c r="F6" s="22">
        <f aca="true" t="shared" si="0" ref="F6:F96">ROUND(E6*3.2808,0)</f>
        <v>5023</v>
      </c>
      <c r="G6" s="27" t="s">
        <v>21</v>
      </c>
      <c r="H6" s="31">
        <f>SUM(E6-P6)</f>
        <v>926</v>
      </c>
      <c r="I6" s="91" t="s">
        <v>583</v>
      </c>
      <c r="J6" s="78" t="s">
        <v>399</v>
      </c>
      <c r="K6" s="43">
        <v>0.24010416666666667</v>
      </c>
      <c r="L6" s="48" t="s">
        <v>76</v>
      </c>
      <c r="M6" s="48" t="s">
        <v>77</v>
      </c>
      <c r="N6" s="16" t="s">
        <v>626</v>
      </c>
      <c r="O6" s="27" t="s">
        <v>21</v>
      </c>
      <c r="P6" s="52">
        <v>605</v>
      </c>
      <c r="Q6" s="78" t="s">
        <v>484</v>
      </c>
      <c r="R6" s="37">
        <v>0.2369212962962963</v>
      </c>
      <c r="S6" s="48" t="s">
        <v>134</v>
      </c>
      <c r="T6" s="48" t="s">
        <v>112</v>
      </c>
      <c r="U6" s="47" t="s">
        <v>78</v>
      </c>
      <c r="V6" s="28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19" customFormat="1" ht="15">
      <c r="A7" s="23"/>
      <c r="B7" s="53">
        <f aca="true" t="shared" si="1" ref="B7:B70">SUM(B6+1)</f>
        <v>3</v>
      </c>
      <c r="C7" s="46" t="s">
        <v>582</v>
      </c>
      <c r="D7" s="75"/>
      <c r="E7" s="83">
        <v>1217</v>
      </c>
      <c r="F7" s="22">
        <f t="shared" si="0"/>
        <v>3993</v>
      </c>
      <c r="G7" s="27"/>
      <c r="H7" s="31">
        <f>SUM(E7-P7)</f>
        <v>840</v>
      </c>
      <c r="I7" s="91" t="s">
        <v>583</v>
      </c>
      <c r="J7" s="78" t="s">
        <v>413</v>
      </c>
      <c r="K7" s="43">
        <v>0.23255787037037037</v>
      </c>
      <c r="L7" s="48" t="s">
        <v>169</v>
      </c>
      <c r="M7" s="48" t="s">
        <v>115</v>
      </c>
      <c r="N7" s="16" t="s">
        <v>596</v>
      </c>
      <c r="O7" s="27"/>
      <c r="P7" s="52">
        <v>377</v>
      </c>
      <c r="Q7" s="80" t="s">
        <v>489</v>
      </c>
      <c r="R7" s="40">
        <v>0.2305208333333333</v>
      </c>
      <c r="S7" s="48" t="s">
        <v>172</v>
      </c>
      <c r="T7" s="48" t="s">
        <v>171</v>
      </c>
      <c r="U7" s="47" t="s">
        <v>170</v>
      </c>
      <c r="V7" s="28"/>
      <c r="W7" s="17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s="19" customFormat="1" ht="14.25">
      <c r="A8" s="23"/>
      <c r="B8" s="53">
        <f t="shared" si="1"/>
        <v>4</v>
      </c>
      <c r="C8" s="12" t="s">
        <v>242</v>
      </c>
      <c r="D8" s="55"/>
      <c r="E8" s="83">
        <v>758</v>
      </c>
      <c r="F8" s="22">
        <f t="shared" si="0"/>
        <v>2487</v>
      </c>
      <c r="G8" s="27"/>
      <c r="H8" s="31">
        <f>SUM(E8-P8)</f>
        <v>432</v>
      </c>
      <c r="I8" s="91" t="s">
        <v>583</v>
      </c>
      <c r="J8" s="78" t="s">
        <v>440</v>
      </c>
      <c r="K8" s="43">
        <v>0.23533564814814814</v>
      </c>
      <c r="L8" s="48" t="s">
        <v>244</v>
      </c>
      <c r="M8" s="48" t="s">
        <v>243</v>
      </c>
      <c r="N8" s="16" t="s">
        <v>585</v>
      </c>
      <c r="O8" s="27"/>
      <c r="P8" s="52">
        <v>326</v>
      </c>
      <c r="Q8" s="78" t="s">
        <v>524</v>
      </c>
      <c r="R8" s="37">
        <v>0.23554398148148148</v>
      </c>
      <c r="S8" s="48" t="s">
        <v>241</v>
      </c>
      <c r="T8" s="48" t="s">
        <v>243</v>
      </c>
      <c r="U8" s="47" t="s">
        <v>235</v>
      </c>
      <c r="V8" s="28"/>
      <c r="W8" s="1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19" customFormat="1" ht="14.25">
      <c r="A9" s="23"/>
      <c r="B9" s="53">
        <f t="shared" si="1"/>
        <v>5</v>
      </c>
      <c r="C9" s="12" t="s">
        <v>245</v>
      </c>
      <c r="D9" s="55"/>
      <c r="E9" s="83">
        <v>630</v>
      </c>
      <c r="F9" s="22">
        <f t="shared" si="0"/>
        <v>2067</v>
      </c>
      <c r="G9" s="27"/>
      <c r="H9" s="31">
        <f>SUM(E9-P9)</f>
        <v>386</v>
      </c>
      <c r="I9" s="91" t="s">
        <v>583</v>
      </c>
      <c r="J9" s="78" t="s">
        <v>467</v>
      </c>
      <c r="K9" s="43">
        <v>0.23876157407407406</v>
      </c>
      <c r="L9" s="48" t="s">
        <v>246</v>
      </c>
      <c r="M9" s="48" t="s">
        <v>106</v>
      </c>
      <c r="N9" s="16" t="s">
        <v>573</v>
      </c>
      <c r="O9" s="27"/>
      <c r="P9" s="52">
        <v>244</v>
      </c>
      <c r="Q9" s="78" t="s">
        <v>506</v>
      </c>
      <c r="R9" s="37">
        <v>0.2396875</v>
      </c>
      <c r="S9" s="48" t="s">
        <v>247</v>
      </c>
      <c r="T9" s="48" t="s">
        <v>95</v>
      </c>
      <c r="U9" s="47" t="s">
        <v>235</v>
      </c>
      <c r="V9" s="28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9" customFormat="1" ht="14.25">
      <c r="A10" s="23"/>
      <c r="B10" s="53">
        <f t="shared" si="1"/>
        <v>6</v>
      </c>
      <c r="C10" s="12" t="s">
        <v>33</v>
      </c>
      <c r="D10" s="55"/>
      <c r="E10" s="83">
        <v>1463</v>
      </c>
      <c r="F10" s="22">
        <f t="shared" si="0"/>
        <v>4800</v>
      </c>
      <c r="G10" s="27"/>
      <c r="H10" s="31">
        <f>SUM(E10-P10)</f>
        <v>380</v>
      </c>
      <c r="I10" s="91" t="s">
        <v>587</v>
      </c>
      <c r="J10" s="48" t="s">
        <v>586</v>
      </c>
      <c r="K10" s="43">
        <v>0.26491898148148146</v>
      </c>
      <c r="L10" s="48" t="s">
        <v>195</v>
      </c>
      <c r="M10" s="48" t="s">
        <v>194</v>
      </c>
      <c r="N10" s="30" t="s">
        <v>25</v>
      </c>
      <c r="O10" s="27"/>
      <c r="P10" s="42">
        <v>1083</v>
      </c>
      <c r="Q10" s="78" t="s">
        <v>486</v>
      </c>
      <c r="R10" s="37">
        <v>0.25278935185185186</v>
      </c>
      <c r="S10" s="48" t="s">
        <v>190</v>
      </c>
      <c r="T10" s="48" t="s">
        <v>191</v>
      </c>
      <c r="U10" s="47" t="s">
        <v>193</v>
      </c>
      <c r="V10" s="28"/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19" customFormat="1" ht="14.25">
      <c r="A11" s="23"/>
      <c r="B11" s="53">
        <f t="shared" si="1"/>
        <v>7</v>
      </c>
      <c r="C11" s="12" t="s">
        <v>31</v>
      </c>
      <c r="D11" s="55"/>
      <c r="E11" s="82">
        <v>1545</v>
      </c>
      <c r="F11" s="22">
        <f t="shared" si="0"/>
        <v>5069</v>
      </c>
      <c r="G11" s="27"/>
      <c r="H11" s="31">
        <f>SUM(E11-P11)</f>
        <v>369</v>
      </c>
      <c r="I11" s="49" t="s">
        <v>624</v>
      </c>
      <c r="J11" s="78" t="s">
        <v>398</v>
      </c>
      <c r="K11" s="43">
        <v>0.2442824074074074</v>
      </c>
      <c r="L11" s="48" t="s">
        <v>72</v>
      </c>
      <c r="M11" s="48" t="s">
        <v>73</v>
      </c>
      <c r="N11" s="30" t="s">
        <v>18</v>
      </c>
      <c r="O11" s="27"/>
      <c r="P11" s="42">
        <v>1176</v>
      </c>
      <c r="Q11" s="78" t="s">
        <v>483</v>
      </c>
      <c r="R11" s="37">
        <v>0.2495138888888889</v>
      </c>
      <c r="S11" s="48" t="s">
        <v>75</v>
      </c>
      <c r="T11" s="48" t="s">
        <v>74</v>
      </c>
      <c r="U11" s="51" t="s">
        <v>67</v>
      </c>
      <c r="V11" s="28"/>
      <c r="W11" s="17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s="19" customFormat="1" ht="14.25">
      <c r="A12" s="23"/>
      <c r="B12" s="53">
        <f t="shared" si="1"/>
        <v>8</v>
      </c>
      <c r="C12" s="12" t="s">
        <v>219</v>
      </c>
      <c r="D12" s="55"/>
      <c r="E12" s="83">
        <v>841</v>
      </c>
      <c r="F12" s="22">
        <f t="shared" si="0"/>
        <v>2759</v>
      </c>
      <c r="G12" s="27" t="s">
        <v>21</v>
      </c>
      <c r="H12" s="31">
        <f>SUM(E12-P12)</f>
        <v>366</v>
      </c>
      <c r="I12" s="91" t="s">
        <v>588</v>
      </c>
      <c r="J12" s="80" t="s">
        <v>446</v>
      </c>
      <c r="K12" s="44">
        <v>0.2340277777777778</v>
      </c>
      <c r="L12" s="48" t="s">
        <v>221</v>
      </c>
      <c r="M12" s="48" t="s">
        <v>118</v>
      </c>
      <c r="N12" s="16" t="s">
        <v>622</v>
      </c>
      <c r="O12" s="41" t="s">
        <v>21</v>
      </c>
      <c r="P12" s="42">
        <v>475</v>
      </c>
      <c r="Q12" s="80" t="s">
        <v>540</v>
      </c>
      <c r="R12" s="40">
        <v>0.23622685185185185</v>
      </c>
      <c r="S12" s="48" t="s">
        <v>111</v>
      </c>
      <c r="T12" s="48" t="s">
        <v>110</v>
      </c>
      <c r="U12" s="47" t="s">
        <v>220</v>
      </c>
      <c r="V12" s="28"/>
      <c r="W12" s="17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s="19" customFormat="1" ht="14.25">
      <c r="A13" s="23"/>
      <c r="B13" s="53">
        <f t="shared" si="1"/>
        <v>9</v>
      </c>
      <c r="C13" s="12" t="s">
        <v>52</v>
      </c>
      <c r="D13" s="55"/>
      <c r="E13" s="83">
        <v>850</v>
      </c>
      <c r="F13" s="22">
        <f>ROUND(E13*3.2808,0)</f>
        <v>2789</v>
      </c>
      <c r="G13" s="27"/>
      <c r="H13" s="31">
        <f>SUM(E13-P13)</f>
        <v>336</v>
      </c>
      <c r="I13" s="91" t="s">
        <v>588</v>
      </c>
      <c r="J13" s="78" t="s">
        <v>445</v>
      </c>
      <c r="K13" s="43">
        <v>0.24532407407407408</v>
      </c>
      <c r="L13" s="48" t="s">
        <v>296</v>
      </c>
      <c r="M13" s="48" t="s">
        <v>211</v>
      </c>
      <c r="N13" s="30" t="s">
        <v>559</v>
      </c>
      <c r="O13" s="27"/>
      <c r="P13" s="42">
        <v>514</v>
      </c>
      <c r="Q13" s="78" t="s">
        <v>543</v>
      </c>
      <c r="R13" s="37">
        <v>0.24606481481481482</v>
      </c>
      <c r="S13" s="48" t="s">
        <v>297</v>
      </c>
      <c r="T13" s="48" t="s">
        <v>298</v>
      </c>
      <c r="U13" s="47" t="s">
        <v>295</v>
      </c>
      <c r="V13" s="28"/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19" customFormat="1" ht="14.25">
      <c r="A14" s="23"/>
      <c r="B14" s="53">
        <f t="shared" si="1"/>
        <v>10</v>
      </c>
      <c r="C14" s="12" t="s">
        <v>59</v>
      </c>
      <c r="D14" s="55"/>
      <c r="E14" s="83">
        <v>768</v>
      </c>
      <c r="F14" s="22">
        <f t="shared" si="0"/>
        <v>2520</v>
      </c>
      <c r="G14" s="27"/>
      <c r="H14" s="31">
        <f>SUM(E14-P14)</f>
        <v>327</v>
      </c>
      <c r="I14" s="91" t="s">
        <v>583</v>
      </c>
      <c r="J14" s="80" t="s">
        <v>441</v>
      </c>
      <c r="K14" s="44">
        <v>0.2255324074074074</v>
      </c>
      <c r="L14" s="48" t="s">
        <v>151</v>
      </c>
      <c r="M14" s="48" t="s">
        <v>121</v>
      </c>
      <c r="N14" s="30" t="s">
        <v>152</v>
      </c>
      <c r="O14" s="27"/>
      <c r="P14" s="42">
        <v>441</v>
      </c>
      <c r="Q14" s="80" t="s">
        <v>539</v>
      </c>
      <c r="R14" s="40">
        <v>0.2244675925925926</v>
      </c>
      <c r="S14" s="48" t="s">
        <v>154</v>
      </c>
      <c r="T14" s="48" t="s">
        <v>153</v>
      </c>
      <c r="U14" s="47" t="s">
        <v>147</v>
      </c>
      <c r="V14" s="28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19" customFormat="1" ht="14.25">
      <c r="A15" s="23"/>
      <c r="B15" s="53">
        <f t="shared" si="1"/>
        <v>11</v>
      </c>
      <c r="C15" s="12" t="s">
        <v>104</v>
      </c>
      <c r="D15" s="55"/>
      <c r="E15" s="83">
        <v>1351</v>
      </c>
      <c r="F15" s="22">
        <f t="shared" si="0"/>
        <v>4432</v>
      </c>
      <c r="G15" s="27"/>
      <c r="H15" s="31">
        <f>SUM(E15-P15)</f>
        <v>315</v>
      </c>
      <c r="I15" s="91" t="s">
        <v>583</v>
      </c>
      <c r="J15" s="80" t="s">
        <v>406</v>
      </c>
      <c r="K15" s="44">
        <v>0.23876157407407406</v>
      </c>
      <c r="L15" s="48" t="s">
        <v>107</v>
      </c>
      <c r="M15" s="48" t="s">
        <v>106</v>
      </c>
      <c r="N15" s="16" t="s">
        <v>105</v>
      </c>
      <c r="O15" s="27"/>
      <c r="P15" s="52">
        <v>1036</v>
      </c>
      <c r="Q15" s="80" t="s">
        <v>496</v>
      </c>
      <c r="R15" s="40">
        <v>0.23912037037037037</v>
      </c>
      <c r="S15" s="48" t="s">
        <v>108</v>
      </c>
      <c r="T15" s="48" t="s">
        <v>95</v>
      </c>
      <c r="U15" s="47" t="s">
        <v>102</v>
      </c>
      <c r="V15" s="28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9" customFormat="1" ht="14.25">
      <c r="A16" s="23"/>
      <c r="B16" s="53">
        <f t="shared" si="1"/>
        <v>12</v>
      </c>
      <c r="C16" s="12" t="s">
        <v>173</v>
      </c>
      <c r="D16" s="55"/>
      <c r="E16" s="83">
        <v>1240</v>
      </c>
      <c r="F16" s="22">
        <f t="shared" si="0"/>
        <v>4068</v>
      </c>
      <c r="G16" s="27"/>
      <c r="H16" s="31">
        <f>SUM(E16-P16)</f>
        <v>315</v>
      </c>
      <c r="I16" s="91" t="s">
        <v>583</v>
      </c>
      <c r="J16" s="80" t="s">
        <v>411</v>
      </c>
      <c r="K16" s="44">
        <v>0.23482638888888888</v>
      </c>
      <c r="L16" s="48" t="s">
        <v>175</v>
      </c>
      <c r="M16" s="48" t="s">
        <v>174</v>
      </c>
      <c r="N16" s="16" t="s">
        <v>26</v>
      </c>
      <c r="O16" s="27"/>
      <c r="P16" s="52">
        <v>925</v>
      </c>
      <c r="Q16" s="80" t="s">
        <v>490</v>
      </c>
      <c r="R16" s="40">
        <v>0.23516203703703706</v>
      </c>
      <c r="S16" s="48" t="s">
        <v>135</v>
      </c>
      <c r="T16" s="48" t="s">
        <v>93</v>
      </c>
      <c r="U16" s="47" t="s">
        <v>170</v>
      </c>
      <c r="V16" s="28"/>
      <c r="W16" s="17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19" customFormat="1" ht="14.25">
      <c r="A17" s="23"/>
      <c r="B17" s="53">
        <f t="shared" si="1"/>
        <v>13</v>
      </c>
      <c r="C17" s="12" t="s">
        <v>41</v>
      </c>
      <c r="D17" s="55"/>
      <c r="E17" s="83">
        <v>1158</v>
      </c>
      <c r="F17" s="22">
        <f t="shared" si="0"/>
        <v>3799</v>
      </c>
      <c r="G17" s="27" t="s">
        <v>21</v>
      </c>
      <c r="H17" s="31">
        <f>SUM(E17-P17)</f>
        <v>300</v>
      </c>
      <c r="I17" s="91" t="s">
        <v>587</v>
      </c>
      <c r="J17" s="78" t="s">
        <v>414</v>
      </c>
      <c r="K17" s="43">
        <v>0.27520833333333333</v>
      </c>
      <c r="L17" s="48" t="s">
        <v>335</v>
      </c>
      <c r="M17" s="48" t="s">
        <v>326</v>
      </c>
      <c r="N17" s="30" t="s">
        <v>627</v>
      </c>
      <c r="O17" s="27" t="s">
        <v>21</v>
      </c>
      <c r="P17" s="42">
        <v>858</v>
      </c>
      <c r="Q17" s="78" t="s">
        <v>485</v>
      </c>
      <c r="R17" s="37">
        <v>0.2586111111111111</v>
      </c>
      <c r="S17" s="48" t="s">
        <v>205</v>
      </c>
      <c r="T17" s="48" t="s">
        <v>336</v>
      </c>
      <c r="U17" s="47" t="s">
        <v>328</v>
      </c>
      <c r="V17" s="28"/>
      <c r="W17" s="17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19" customFormat="1" ht="14.25">
      <c r="A18" s="23"/>
      <c r="B18" s="53">
        <f t="shared" si="1"/>
        <v>14</v>
      </c>
      <c r="C18" s="12" t="s">
        <v>63</v>
      </c>
      <c r="D18" s="55"/>
      <c r="E18" s="83">
        <v>557</v>
      </c>
      <c r="F18" s="22">
        <f t="shared" si="0"/>
        <v>1827</v>
      </c>
      <c r="G18" s="27"/>
      <c r="H18" s="31">
        <f>SUM(E18-P18)</f>
        <v>297</v>
      </c>
      <c r="I18" s="91" t="s">
        <v>583</v>
      </c>
      <c r="J18" s="78" t="s">
        <v>389</v>
      </c>
      <c r="K18" s="43">
        <v>0.23945601851851853</v>
      </c>
      <c r="L18" s="48" t="s">
        <v>94</v>
      </c>
      <c r="M18" s="48" t="s">
        <v>95</v>
      </c>
      <c r="N18" s="16" t="s">
        <v>589</v>
      </c>
      <c r="O18" s="27"/>
      <c r="P18" s="52">
        <v>260</v>
      </c>
      <c r="Q18" s="78" t="s">
        <v>504</v>
      </c>
      <c r="R18" s="37">
        <v>0.23653935185185185</v>
      </c>
      <c r="S18" s="48" t="s">
        <v>189</v>
      </c>
      <c r="T18" s="48" t="s">
        <v>188</v>
      </c>
      <c r="U18" s="51" t="s">
        <v>78</v>
      </c>
      <c r="V18" s="28"/>
      <c r="W18" s="17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9" customFormat="1" ht="14.25">
      <c r="A19" s="23"/>
      <c r="B19" s="53">
        <f t="shared" si="1"/>
        <v>15</v>
      </c>
      <c r="C19" s="12" t="s">
        <v>30</v>
      </c>
      <c r="D19" s="55"/>
      <c r="E19" s="83">
        <v>1621</v>
      </c>
      <c r="F19" s="22">
        <f t="shared" si="0"/>
        <v>5318</v>
      </c>
      <c r="G19" s="27" t="s">
        <v>21</v>
      </c>
      <c r="H19" s="31">
        <f>SUM(E19-P19)</f>
        <v>286</v>
      </c>
      <c r="I19" s="49" t="s">
        <v>624</v>
      </c>
      <c r="J19" s="78" t="s">
        <v>397</v>
      </c>
      <c r="K19" s="43">
        <v>0.24439814814814817</v>
      </c>
      <c r="L19" s="48" t="s">
        <v>103</v>
      </c>
      <c r="M19" s="48" t="s">
        <v>73</v>
      </c>
      <c r="N19" s="30" t="s">
        <v>603</v>
      </c>
      <c r="O19" s="27" t="s">
        <v>21</v>
      </c>
      <c r="P19" s="42">
        <v>1335</v>
      </c>
      <c r="Q19" s="78" t="s">
        <v>601</v>
      </c>
      <c r="R19" s="37">
        <v>0.24430555555555555</v>
      </c>
      <c r="S19" s="48" t="s">
        <v>134</v>
      </c>
      <c r="T19" s="48" t="s">
        <v>192</v>
      </c>
      <c r="U19" s="47" t="s">
        <v>102</v>
      </c>
      <c r="V19" s="28"/>
      <c r="W19" s="17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9" customFormat="1" ht="14.25">
      <c r="A20" s="23"/>
      <c r="B20" s="53">
        <f t="shared" si="1"/>
        <v>16</v>
      </c>
      <c r="C20" s="12" t="s">
        <v>148</v>
      </c>
      <c r="D20" s="55"/>
      <c r="E20" s="83">
        <v>816</v>
      </c>
      <c r="F20" s="22">
        <f t="shared" si="0"/>
        <v>2677</v>
      </c>
      <c r="G20" s="27"/>
      <c r="H20" s="31">
        <f>SUM(E20-P20)</f>
        <v>276</v>
      </c>
      <c r="I20" s="91" t="s">
        <v>583</v>
      </c>
      <c r="J20" s="78" t="s">
        <v>453</v>
      </c>
      <c r="K20" s="43">
        <v>0.23299768518518518</v>
      </c>
      <c r="L20" s="48" t="s">
        <v>150</v>
      </c>
      <c r="M20" s="48" t="s">
        <v>149</v>
      </c>
      <c r="N20" s="30" t="s">
        <v>23</v>
      </c>
      <c r="O20" s="27"/>
      <c r="P20" s="42">
        <v>540</v>
      </c>
      <c r="Q20" s="78" t="s">
        <v>537</v>
      </c>
      <c r="R20" s="37">
        <v>0.23596064814814813</v>
      </c>
      <c r="S20" s="48" t="s">
        <v>65</v>
      </c>
      <c r="T20" s="48" t="s">
        <v>93</v>
      </c>
      <c r="U20" s="47" t="s">
        <v>147</v>
      </c>
      <c r="V20" s="28"/>
      <c r="W20" s="1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19" customFormat="1" ht="14.25">
      <c r="A21" s="23"/>
      <c r="B21" s="53">
        <f t="shared" si="1"/>
        <v>17</v>
      </c>
      <c r="C21" s="12" t="s">
        <v>234</v>
      </c>
      <c r="D21" s="55"/>
      <c r="E21" s="83">
        <v>1019</v>
      </c>
      <c r="F21" s="22">
        <f t="shared" si="0"/>
        <v>3343</v>
      </c>
      <c r="G21" s="27"/>
      <c r="H21" s="31">
        <f>SUM(E21-P21)</f>
        <v>274</v>
      </c>
      <c r="I21" s="91" t="s">
        <v>583</v>
      </c>
      <c r="J21" s="80" t="s">
        <v>418</v>
      </c>
      <c r="K21" s="44">
        <v>0.23261574074074076</v>
      </c>
      <c r="L21" s="48" t="s">
        <v>236</v>
      </c>
      <c r="M21" s="48" t="s">
        <v>149</v>
      </c>
      <c r="N21" s="16" t="s">
        <v>591</v>
      </c>
      <c r="O21" s="27"/>
      <c r="P21" s="52">
        <v>745</v>
      </c>
      <c r="Q21" s="78" t="s">
        <v>520</v>
      </c>
      <c r="R21" s="37">
        <v>0.23193287037037036</v>
      </c>
      <c r="S21" s="48" t="s">
        <v>237</v>
      </c>
      <c r="T21" s="48" t="s">
        <v>158</v>
      </c>
      <c r="U21" s="47" t="s">
        <v>235</v>
      </c>
      <c r="V21" s="28"/>
      <c r="W21" s="17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19" customFormat="1" ht="14.25">
      <c r="A22" s="23"/>
      <c r="B22" s="53">
        <f t="shared" si="1"/>
        <v>18</v>
      </c>
      <c r="C22" s="12" t="s">
        <v>323</v>
      </c>
      <c r="D22" s="55"/>
      <c r="E22" s="83">
        <v>844</v>
      </c>
      <c r="F22" s="22">
        <f>ROUND(E22*3.2808,0)</f>
        <v>2769</v>
      </c>
      <c r="G22" s="27"/>
      <c r="H22" s="31">
        <f>SUM(E22-P22)</f>
        <v>274</v>
      </c>
      <c r="I22" s="91" t="s">
        <v>587</v>
      </c>
      <c r="J22" s="78" t="s">
        <v>442</v>
      </c>
      <c r="K22" s="43">
        <v>0.2753587962962963</v>
      </c>
      <c r="L22" s="48" t="s">
        <v>325</v>
      </c>
      <c r="M22" s="48" t="s">
        <v>324</v>
      </c>
      <c r="N22" s="30" t="s">
        <v>560</v>
      </c>
      <c r="O22" s="27"/>
      <c r="P22" s="42">
        <v>570</v>
      </c>
      <c r="Q22" s="78" t="s">
        <v>542</v>
      </c>
      <c r="R22" s="37">
        <v>0.2750578703703704</v>
      </c>
      <c r="S22" s="48" t="s">
        <v>327</v>
      </c>
      <c r="T22" s="48" t="s">
        <v>326</v>
      </c>
      <c r="U22" s="47" t="s">
        <v>317</v>
      </c>
      <c r="V22" s="28"/>
      <c r="W22" s="17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19" customFormat="1" ht="14.25">
      <c r="A23" s="23"/>
      <c r="B23" s="53">
        <f t="shared" si="1"/>
        <v>19</v>
      </c>
      <c r="C23" s="12" t="s">
        <v>32</v>
      </c>
      <c r="D23" s="55"/>
      <c r="E23" s="82">
        <v>1495</v>
      </c>
      <c r="F23" s="22">
        <f t="shared" si="0"/>
        <v>4905</v>
      </c>
      <c r="G23" s="27"/>
      <c r="H23" s="31">
        <f>SUM(E23-P23)</f>
        <v>253</v>
      </c>
      <c r="I23" s="49" t="s">
        <v>624</v>
      </c>
      <c r="J23" s="78" t="s">
        <v>400</v>
      </c>
      <c r="K23" s="43">
        <v>0.25096064814814817</v>
      </c>
      <c r="L23" s="48" t="s">
        <v>83</v>
      </c>
      <c r="M23" s="48" t="s">
        <v>82</v>
      </c>
      <c r="N23" s="30" t="s">
        <v>19</v>
      </c>
      <c r="O23" s="27"/>
      <c r="P23" s="42">
        <v>1242</v>
      </c>
      <c r="Q23" s="78" t="s">
        <v>487</v>
      </c>
      <c r="R23" s="37">
        <v>0.25310185185185186</v>
      </c>
      <c r="S23" s="48" t="s">
        <v>85</v>
      </c>
      <c r="T23" s="48" t="s">
        <v>84</v>
      </c>
      <c r="U23" s="47" t="s">
        <v>81</v>
      </c>
      <c r="V23" s="28"/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19" customFormat="1" ht="14.25">
      <c r="A24" s="23"/>
      <c r="B24" s="53">
        <f t="shared" si="1"/>
        <v>20</v>
      </c>
      <c r="C24" s="12" t="s">
        <v>49</v>
      </c>
      <c r="D24" s="55"/>
      <c r="E24" s="83">
        <v>1015</v>
      </c>
      <c r="F24" s="22">
        <f>ROUND(E24*3.2808,0)</f>
        <v>3330</v>
      </c>
      <c r="G24" s="27"/>
      <c r="H24" s="31">
        <f>SUM(E24-P24)</f>
        <v>253</v>
      </c>
      <c r="I24" s="91" t="s">
        <v>583</v>
      </c>
      <c r="J24" s="80" t="s">
        <v>431</v>
      </c>
      <c r="K24" s="44">
        <v>0.22967592592592592</v>
      </c>
      <c r="L24" s="48" t="s">
        <v>107</v>
      </c>
      <c r="M24" s="48" t="s">
        <v>120</v>
      </c>
      <c r="N24" s="16" t="s">
        <v>136</v>
      </c>
      <c r="O24" s="27"/>
      <c r="P24" s="52">
        <v>762</v>
      </c>
      <c r="Q24" s="48" t="s">
        <v>519</v>
      </c>
      <c r="R24" s="43">
        <v>0.2291087962962963</v>
      </c>
      <c r="S24" s="48" t="s">
        <v>138</v>
      </c>
      <c r="T24" s="48" t="s">
        <v>137</v>
      </c>
      <c r="U24" s="47" t="s">
        <v>114</v>
      </c>
      <c r="V24" s="28"/>
      <c r="W24" s="17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19" customFormat="1" ht="14.25">
      <c r="A25" s="23"/>
      <c r="B25" s="53">
        <f t="shared" si="1"/>
        <v>21</v>
      </c>
      <c r="C25" s="12" t="s">
        <v>238</v>
      </c>
      <c r="D25" s="55"/>
      <c r="E25" s="83">
        <v>786</v>
      </c>
      <c r="F25" s="22">
        <f t="shared" si="0"/>
        <v>2579</v>
      </c>
      <c r="G25" s="27" t="s">
        <v>21</v>
      </c>
      <c r="H25" s="31">
        <f>SUM(E25-P25)</f>
        <v>251</v>
      </c>
      <c r="I25" s="91" t="s">
        <v>583</v>
      </c>
      <c r="J25" s="80" t="s">
        <v>450</v>
      </c>
      <c r="K25" s="44">
        <v>0.23386574074074074</v>
      </c>
      <c r="L25" s="48" t="s">
        <v>239</v>
      </c>
      <c r="M25" s="48" t="s">
        <v>118</v>
      </c>
      <c r="N25" s="16" t="s">
        <v>590</v>
      </c>
      <c r="O25" s="27" t="s">
        <v>21</v>
      </c>
      <c r="P25" s="52">
        <v>535</v>
      </c>
      <c r="Q25" s="78" t="s">
        <v>546</v>
      </c>
      <c r="R25" s="37">
        <v>0.23350694444444445</v>
      </c>
      <c r="S25" s="48" t="s">
        <v>241</v>
      </c>
      <c r="T25" s="48" t="s">
        <v>240</v>
      </c>
      <c r="U25" s="47" t="s">
        <v>235</v>
      </c>
      <c r="V25" s="28"/>
      <c r="W25" s="17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19" customFormat="1" ht="14.25">
      <c r="A26" s="23"/>
      <c r="B26" s="53">
        <f t="shared" si="1"/>
        <v>22</v>
      </c>
      <c r="C26" s="12" t="s">
        <v>180</v>
      </c>
      <c r="D26" s="55"/>
      <c r="E26" s="83">
        <v>1087</v>
      </c>
      <c r="F26" s="22">
        <f t="shared" si="0"/>
        <v>3566</v>
      </c>
      <c r="G26" s="27"/>
      <c r="H26" s="31">
        <f>SUM(E26-P26)</f>
        <v>246</v>
      </c>
      <c r="I26" s="91" t="s">
        <v>583</v>
      </c>
      <c r="J26" s="80" t="s">
        <v>424</v>
      </c>
      <c r="K26" s="44">
        <v>0.2314699074074074</v>
      </c>
      <c r="L26" s="48" t="s">
        <v>177</v>
      </c>
      <c r="M26" s="48" t="s">
        <v>181</v>
      </c>
      <c r="N26" s="16" t="s">
        <v>182</v>
      </c>
      <c r="O26" s="27"/>
      <c r="P26" s="42">
        <v>841</v>
      </c>
      <c r="Q26" s="80" t="s">
        <v>521</v>
      </c>
      <c r="R26" s="40">
        <v>0.2327662037037037</v>
      </c>
      <c r="S26" s="48" t="s">
        <v>177</v>
      </c>
      <c r="T26" s="48" t="s">
        <v>149</v>
      </c>
      <c r="U26" s="47" t="s">
        <v>170</v>
      </c>
      <c r="V26" s="28"/>
      <c r="W26" s="17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9" customFormat="1" ht="14.25">
      <c r="A27" s="23"/>
      <c r="B27" s="53">
        <f t="shared" si="1"/>
        <v>23</v>
      </c>
      <c r="C27" s="12" t="s">
        <v>45</v>
      </c>
      <c r="D27" s="55"/>
      <c r="E27" s="83">
        <v>1112</v>
      </c>
      <c r="F27" s="22">
        <f t="shared" si="0"/>
        <v>3648</v>
      </c>
      <c r="G27" s="27"/>
      <c r="H27" s="31">
        <f>SUM(E27-P27)</f>
        <v>240</v>
      </c>
      <c r="I27" s="91" t="s">
        <v>587</v>
      </c>
      <c r="J27" s="78" t="s">
        <v>423</v>
      </c>
      <c r="K27" s="43">
        <v>0.26038194444444446</v>
      </c>
      <c r="L27" s="48" t="s">
        <v>207</v>
      </c>
      <c r="M27" s="48" t="s">
        <v>206</v>
      </c>
      <c r="N27" s="30" t="s">
        <v>208</v>
      </c>
      <c r="O27" s="27"/>
      <c r="P27" s="42">
        <v>872</v>
      </c>
      <c r="Q27" s="78" t="s">
        <v>408</v>
      </c>
      <c r="R27" s="37">
        <v>0.2606365740740741</v>
      </c>
      <c r="S27" s="48" t="s">
        <v>209</v>
      </c>
      <c r="T27" s="48" t="s">
        <v>206</v>
      </c>
      <c r="U27" s="47" t="s">
        <v>203</v>
      </c>
      <c r="V27" s="28"/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19" customFormat="1" ht="14.25">
      <c r="A28" s="23"/>
      <c r="B28" s="53">
        <f t="shared" si="1"/>
        <v>24</v>
      </c>
      <c r="C28" s="12" t="s">
        <v>623</v>
      </c>
      <c r="D28" s="55"/>
      <c r="E28" s="83">
        <v>1237</v>
      </c>
      <c r="F28" s="22">
        <f t="shared" si="0"/>
        <v>4058</v>
      </c>
      <c r="G28" s="27"/>
      <c r="H28" s="31">
        <f>SUM(E28-P28)</f>
        <v>236</v>
      </c>
      <c r="I28" s="49" t="s">
        <v>624</v>
      </c>
      <c r="J28" s="78" t="s">
        <v>412</v>
      </c>
      <c r="K28" s="43">
        <v>0.2557523148148148</v>
      </c>
      <c r="L28" s="48" t="s">
        <v>195</v>
      </c>
      <c r="M28" s="48" t="s">
        <v>199</v>
      </c>
      <c r="N28" s="30" t="s">
        <v>200</v>
      </c>
      <c r="O28" s="27"/>
      <c r="P28" s="42">
        <v>1001</v>
      </c>
      <c r="Q28" s="78" t="s">
        <v>491</v>
      </c>
      <c r="R28" s="37">
        <v>0.2549652777777778</v>
      </c>
      <c r="S28" s="48" t="s">
        <v>202</v>
      </c>
      <c r="T28" s="48" t="s">
        <v>201</v>
      </c>
      <c r="U28" s="47" t="s">
        <v>193</v>
      </c>
      <c r="V28" s="28"/>
      <c r="W28" s="17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19" customFormat="1" ht="14.25">
      <c r="A29" s="23"/>
      <c r="B29" s="53">
        <f t="shared" si="1"/>
        <v>25</v>
      </c>
      <c r="C29" s="12" t="s">
        <v>98</v>
      </c>
      <c r="D29" s="55"/>
      <c r="E29" s="83">
        <v>1134</v>
      </c>
      <c r="F29" s="22">
        <f t="shared" si="0"/>
        <v>3720</v>
      </c>
      <c r="G29" s="27"/>
      <c r="H29" s="31">
        <f>SUM(E29-P29)</f>
        <v>234</v>
      </c>
      <c r="I29" s="49" t="s">
        <v>624</v>
      </c>
      <c r="J29" s="80" t="s">
        <v>417</v>
      </c>
      <c r="K29" s="44">
        <v>0.2445138888888889</v>
      </c>
      <c r="L29" s="48" t="s">
        <v>92</v>
      </c>
      <c r="M29" s="48" t="s">
        <v>73</v>
      </c>
      <c r="N29" s="30" t="s">
        <v>592</v>
      </c>
      <c r="O29" s="27"/>
      <c r="P29" s="42">
        <v>900</v>
      </c>
      <c r="Q29" s="80" t="s">
        <v>514</v>
      </c>
      <c r="R29" s="40">
        <v>0.24327546296296299</v>
      </c>
      <c r="S29" s="48" t="s">
        <v>100</v>
      </c>
      <c r="T29" s="48" t="s">
        <v>101</v>
      </c>
      <c r="U29" s="47" t="s">
        <v>99</v>
      </c>
      <c r="V29" s="28"/>
      <c r="W29" s="17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19" customFormat="1" ht="14.25">
      <c r="A30" s="23"/>
      <c r="B30" s="53">
        <f t="shared" si="1"/>
        <v>26</v>
      </c>
      <c r="C30" s="12" t="s">
        <v>51</v>
      </c>
      <c r="D30" s="55"/>
      <c r="E30" s="83">
        <v>918</v>
      </c>
      <c r="F30" s="22">
        <f t="shared" si="0"/>
        <v>3012</v>
      </c>
      <c r="G30" s="27" t="s">
        <v>21</v>
      </c>
      <c r="H30" s="31">
        <f>SUM(E30-P30)</f>
        <v>233</v>
      </c>
      <c r="I30" s="49" t="s">
        <v>624</v>
      </c>
      <c r="J30" s="81" t="s">
        <v>434</v>
      </c>
      <c r="K30" s="38">
        <v>0.24364583333333334</v>
      </c>
      <c r="L30" s="48" t="s">
        <v>83</v>
      </c>
      <c r="M30" s="48" t="s">
        <v>109</v>
      </c>
      <c r="N30" s="30" t="s">
        <v>593</v>
      </c>
      <c r="O30" s="41" t="s">
        <v>21</v>
      </c>
      <c r="P30" s="42">
        <v>685</v>
      </c>
      <c r="Q30" s="81" t="s">
        <v>538</v>
      </c>
      <c r="R30" s="38">
        <v>0.24362268518518518</v>
      </c>
      <c r="S30" s="48" t="s">
        <v>88</v>
      </c>
      <c r="T30" s="48" t="s">
        <v>109</v>
      </c>
      <c r="U30" s="51" t="s">
        <v>99</v>
      </c>
      <c r="V30" s="28"/>
      <c r="W30" s="17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19" customFormat="1" ht="14.25">
      <c r="A31" s="23"/>
      <c r="B31" s="53">
        <f t="shared" si="1"/>
        <v>27</v>
      </c>
      <c r="C31" s="12" t="s">
        <v>360</v>
      </c>
      <c r="D31" s="55"/>
      <c r="E31" s="83">
        <v>947</v>
      </c>
      <c r="F31" s="22">
        <f t="shared" si="0"/>
        <v>3107</v>
      </c>
      <c r="G31" s="27"/>
      <c r="H31" s="31">
        <f>SUM(E31-P31)</f>
        <v>231</v>
      </c>
      <c r="I31" s="91" t="s">
        <v>587</v>
      </c>
      <c r="J31" s="79" t="s">
        <v>428</v>
      </c>
      <c r="K31" s="39">
        <v>0.2741898148148148</v>
      </c>
      <c r="L31" s="48" t="s">
        <v>362</v>
      </c>
      <c r="M31" s="48" t="s">
        <v>361</v>
      </c>
      <c r="N31" s="30" t="s">
        <v>574</v>
      </c>
      <c r="O31" s="27"/>
      <c r="P31" s="42">
        <v>716</v>
      </c>
      <c r="Q31" s="79" t="s">
        <v>556</v>
      </c>
      <c r="R31" s="39">
        <v>0.26859953703703704</v>
      </c>
      <c r="S31" s="48" t="s">
        <v>364</v>
      </c>
      <c r="T31" s="48" t="s">
        <v>363</v>
      </c>
      <c r="U31" s="47" t="s">
        <v>317</v>
      </c>
      <c r="V31" s="28"/>
      <c r="W31" s="17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19" customFormat="1" ht="14.25">
      <c r="A32" s="23"/>
      <c r="B32" s="53">
        <f t="shared" si="1"/>
        <v>28</v>
      </c>
      <c r="C32" s="12" t="s">
        <v>155</v>
      </c>
      <c r="D32" s="55"/>
      <c r="E32" s="83">
        <v>731</v>
      </c>
      <c r="F32" s="22">
        <f t="shared" si="0"/>
        <v>2398</v>
      </c>
      <c r="G32" s="27"/>
      <c r="H32" s="31">
        <f>SUM(E32-P32)</f>
        <v>224</v>
      </c>
      <c r="I32" s="91" t="s">
        <v>588</v>
      </c>
      <c r="J32" s="78" t="s">
        <v>468</v>
      </c>
      <c r="K32" s="43">
        <v>0.22958333333333333</v>
      </c>
      <c r="L32" s="48" t="s">
        <v>154</v>
      </c>
      <c r="M32" s="48" t="s">
        <v>120</v>
      </c>
      <c r="N32" s="30" t="s">
        <v>575</v>
      </c>
      <c r="O32" s="27"/>
      <c r="P32" s="42">
        <v>507</v>
      </c>
      <c r="Q32" s="78" t="s">
        <v>532</v>
      </c>
      <c r="R32" s="37">
        <v>0.23054398148148147</v>
      </c>
      <c r="S32" s="48" t="s">
        <v>90</v>
      </c>
      <c r="T32" s="48" t="s">
        <v>225</v>
      </c>
      <c r="U32" s="47" t="s">
        <v>147</v>
      </c>
      <c r="V32" s="28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19" customFormat="1" ht="14.25">
      <c r="A33" s="23"/>
      <c r="B33" s="53">
        <f t="shared" si="1"/>
        <v>29</v>
      </c>
      <c r="C33" s="12" t="s">
        <v>50</v>
      </c>
      <c r="D33" s="55"/>
      <c r="E33" s="83">
        <v>937</v>
      </c>
      <c r="F33" s="22">
        <f t="shared" si="0"/>
        <v>3074</v>
      </c>
      <c r="G33" s="27"/>
      <c r="H33" s="31">
        <f>SUM(E33-P33)</f>
        <v>222</v>
      </c>
      <c r="I33" s="91" t="s">
        <v>587</v>
      </c>
      <c r="J33" s="78" t="s">
        <v>435</v>
      </c>
      <c r="K33" s="37">
        <v>0.25915509259259256</v>
      </c>
      <c r="L33" s="48" t="s">
        <v>353</v>
      </c>
      <c r="M33" s="48" t="s">
        <v>352</v>
      </c>
      <c r="N33" s="30" t="s">
        <v>561</v>
      </c>
      <c r="O33" s="27"/>
      <c r="P33" s="42">
        <v>715</v>
      </c>
      <c r="Q33" s="79" t="s">
        <v>535</v>
      </c>
      <c r="R33" s="39">
        <v>0.2585648148148148</v>
      </c>
      <c r="S33" s="48" t="s">
        <v>296</v>
      </c>
      <c r="T33" s="48" t="s">
        <v>336</v>
      </c>
      <c r="U33" s="47" t="s">
        <v>349</v>
      </c>
      <c r="V33" s="28"/>
      <c r="W33" s="17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9" customFormat="1" ht="14.25">
      <c r="A34" s="23"/>
      <c r="B34" s="53">
        <f t="shared" si="1"/>
        <v>30</v>
      </c>
      <c r="C34" s="12" t="s">
        <v>159</v>
      </c>
      <c r="D34" s="55"/>
      <c r="E34" s="83">
        <v>593</v>
      </c>
      <c r="F34" s="22">
        <f t="shared" si="0"/>
        <v>1946</v>
      </c>
      <c r="G34" s="27"/>
      <c r="H34" s="31">
        <f>SUM(E34-P34)</f>
        <v>222</v>
      </c>
      <c r="I34" s="91" t="s">
        <v>583</v>
      </c>
      <c r="J34" s="80" t="s">
        <v>477</v>
      </c>
      <c r="K34" s="44">
        <v>0.22252314814814814</v>
      </c>
      <c r="L34" s="48" t="s">
        <v>161</v>
      </c>
      <c r="M34" s="48" t="s">
        <v>160</v>
      </c>
      <c r="N34" s="16" t="s">
        <v>162</v>
      </c>
      <c r="O34" s="27"/>
      <c r="P34" s="42">
        <v>371</v>
      </c>
      <c r="Q34" s="80" t="s">
        <v>512</v>
      </c>
      <c r="R34" s="40">
        <v>0.22329861111111113</v>
      </c>
      <c r="S34" s="48" t="s">
        <v>163</v>
      </c>
      <c r="T34" s="48" t="s">
        <v>164</v>
      </c>
      <c r="U34" s="47" t="s">
        <v>147</v>
      </c>
      <c r="V34" s="28"/>
      <c r="W34" s="1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19" customFormat="1" ht="14.25">
      <c r="A35" s="23"/>
      <c r="B35" s="53">
        <f t="shared" si="1"/>
        <v>31</v>
      </c>
      <c r="C35" s="12" t="s">
        <v>36</v>
      </c>
      <c r="D35" s="55"/>
      <c r="E35" s="83">
        <v>1419</v>
      </c>
      <c r="F35" s="22">
        <f t="shared" si="0"/>
        <v>4655</v>
      </c>
      <c r="G35" s="27"/>
      <c r="H35" s="31">
        <f>SUM(E35-P35)</f>
        <v>221</v>
      </c>
      <c r="I35" s="49" t="s">
        <v>624</v>
      </c>
      <c r="J35" s="78" t="s">
        <v>404</v>
      </c>
      <c r="K35" s="43">
        <v>0.2600925925925926</v>
      </c>
      <c r="L35" s="48" t="s">
        <v>197</v>
      </c>
      <c r="M35" s="48" t="s">
        <v>196</v>
      </c>
      <c r="N35" s="30" t="s">
        <v>631</v>
      </c>
      <c r="O35" s="41"/>
      <c r="P35" s="42">
        <v>1198</v>
      </c>
      <c r="Q35" s="78" t="s">
        <v>488</v>
      </c>
      <c r="R35" s="37">
        <v>0.26261574074074073</v>
      </c>
      <c r="S35" s="48" t="s">
        <v>195</v>
      </c>
      <c r="T35" s="48" t="s">
        <v>198</v>
      </c>
      <c r="U35" s="47" t="s">
        <v>193</v>
      </c>
      <c r="V35" s="45" t="s">
        <v>633</v>
      </c>
      <c r="W35" s="17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s="19" customFormat="1" ht="14.25">
      <c r="A36" s="23"/>
      <c r="B36" s="53">
        <f t="shared" si="1"/>
        <v>32</v>
      </c>
      <c r="C36" s="12" t="s">
        <v>44</v>
      </c>
      <c r="D36" s="55"/>
      <c r="E36" s="83">
        <v>1125</v>
      </c>
      <c r="F36" s="22">
        <f t="shared" si="0"/>
        <v>3691</v>
      </c>
      <c r="G36" s="27"/>
      <c r="H36" s="31">
        <f>SUM(E36-P36)</f>
        <v>211</v>
      </c>
      <c r="I36" s="91" t="s">
        <v>583</v>
      </c>
      <c r="J36" s="80" t="s">
        <v>422</v>
      </c>
      <c r="K36" s="44">
        <v>0.2342476851851852</v>
      </c>
      <c r="L36" s="48" t="s">
        <v>177</v>
      </c>
      <c r="M36" s="48" t="s">
        <v>176</v>
      </c>
      <c r="N36" s="16" t="s">
        <v>178</v>
      </c>
      <c r="O36" s="27"/>
      <c r="P36" s="42">
        <v>914</v>
      </c>
      <c r="Q36" s="78" t="s">
        <v>516</v>
      </c>
      <c r="R36" s="37">
        <v>0.2340625</v>
      </c>
      <c r="S36" s="48" t="s">
        <v>179</v>
      </c>
      <c r="T36" s="48" t="s">
        <v>176</v>
      </c>
      <c r="U36" s="47" t="s">
        <v>170</v>
      </c>
      <c r="V36" s="28"/>
      <c r="W36" s="17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s="19" customFormat="1" ht="14.25">
      <c r="A37" s="23"/>
      <c r="B37" s="53">
        <f t="shared" si="1"/>
        <v>33</v>
      </c>
      <c r="C37" s="12" t="s">
        <v>64</v>
      </c>
      <c r="D37" s="55"/>
      <c r="E37" s="83">
        <v>511</v>
      </c>
      <c r="F37" s="22">
        <f>ROUND(E37*3.2808,0)</f>
        <v>1676</v>
      </c>
      <c r="G37" s="27"/>
      <c r="H37" s="31">
        <f>SUM(E37-P37)</f>
        <v>211</v>
      </c>
      <c r="I37" s="91" t="s">
        <v>583</v>
      </c>
      <c r="J37" s="79" t="s">
        <v>460</v>
      </c>
      <c r="K37" s="39">
        <v>0.23835648148148147</v>
      </c>
      <c r="L37" s="48" t="s">
        <v>96</v>
      </c>
      <c r="M37" s="48" t="s">
        <v>97</v>
      </c>
      <c r="N37" s="88" t="s">
        <v>597</v>
      </c>
      <c r="O37" s="27"/>
      <c r="P37" s="42">
        <v>300</v>
      </c>
      <c r="Q37" s="79" t="s">
        <v>388</v>
      </c>
      <c r="R37" s="39">
        <v>0.23855324074074072</v>
      </c>
      <c r="S37" s="48" t="s">
        <v>253</v>
      </c>
      <c r="T37" s="48" t="s">
        <v>97</v>
      </c>
      <c r="U37" s="47" t="s">
        <v>78</v>
      </c>
      <c r="V37" s="28"/>
      <c r="W37" s="17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s="19" customFormat="1" ht="14.25">
      <c r="A38" s="23"/>
      <c r="B38" s="53">
        <f t="shared" si="1"/>
        <v>34</v>
      </c>
      <c r="C38" s="12" t="s">
        <v>29</v>
      </c>
      <c r="D38" s="55"/>
      <c r="E38" s="82">
        <v>1688</v>
      </c>
      <c r="F38" s="22">
        <f t="shared" si="0"/>
        <v>5538</v>
      </c>
      <c r="G38" s="27"/>
      <c r="H38" s="31">
        <f>SUM(E38-P38)</f>
        <v>203</v>
      </c>
      <c r="I38" s="49" t="s">
        <v>624</v>
      </c>
      <c r="J38" s="78" t="s">
        <v>396</v>
      </c>
      <c r="K38" s="43">
        <v>0.2497337962962963</v>
      </c>
      <c r="L38" s="48" t="s">
        <v>68</v>
      </c>
      <c r="M38" s="48" t="s">
        <v>69</v>
      </c>
      <c r="N38" s="30" t="s">
        <v>17</v>
      </c>
      <c r="O38" s="27"/>
      <c r="P38" s="42">
        <v>1485</v>
      </c>
      <c r="Q38" s="78" t="s">
        <v>482</v>
      </c>
      <c r="R38" s="37">
        <v>0.24863425925925928</v>
      </c>
      <c r="S38" s="48" t="s">
        <v>71</v>
      </c>
      <c r="T38" s="48" t="s">
        <v>70</v>
      </c>
      <c r="U38" s="47" t="s">
        <v>67</v>
      </c>
      <c r="V38" s="28"/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s="19" customFormat="1" ht="14.25">
      <c r="A39" s="23"/>
      <c r="B39" s="53">
        <f t="shared" si="1"/>
        <v>35</v>
      </c>
      <c r="C39" s="12" t="s">
        <v>48</v>
      </c>
      <c r="D39" s="55"/>
      <c r="E39" s="83">
        <v>1059</v>
      </c>
      <c r="F39" s="22">
        <f t="shared" si="0"/>
        <v>3474</v>
      </c>
      <c r="G39" s="27"/>
      <c r="H39" s="31">
        <f>SUM(E39-P39)</f>
        <v>203</v>
      </c>
      <c r="I39" s="91" t="s">
        <v>583</v>
      </c>
      <c r="J39" s="81" t="s">
        <v>425</v>
      </c>
      <c r="K39" s="38">
        <v>0.22736111111111112</v>
      </c>
      <c r="L39" s="48" t="s">
        <v>183</v>
      </c>
      <c r="M39" s="48" t="s">
        <v>166</v>
      </c>
      <c r="N39" s="16" t="s">
        <v>184</v>
      </c>
      <c r="O39" s="27"/>
      <c r="P39" s="42">
        <v>856</v>
      </c>
      <c r="Q39" s="79" t="s">
        <v>522</v>
      </c>
      <c r="R39" s="39">
        <v>0.2307175925925926</v>
      </c>
      <c r="S39" s="48" t="s">
        <v>185</v>
      </c>
      <c r="T39" s="48" t="s">
        <v>157</v>
      </c>
      <c r="U39" s="47" t="s">
        <v>170</v>
      </c>
      <c r="V39" s="28"/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s="19" customFormat="1" ht="14.25">
      <c r="A40" s="23"/>
      <c r="B40" s="53">
        <f t="shared" si="1"/>
        <v>36</v>
      </c>
      <c r="C40" s="12" t="s">
        <v>316</v>
      </c>
      <c r="D40" s="55"/>
      <c r="E40" s="83">
        <v>1006</v>
      </c>
      <c r="F40" s="22">
        <f>ROUND(E40*3.2808,0)</f>
        <v>3300</v>
      </c>
      <c r="G40" s="27" t="s">
        <v>21</v>
      </c>
      <c r="H40" s="31">
        <f>SUM(E40-P40)</f>
        <v>203</v>
      </c>
      <c r="I40" s="91" t="s">
        <v>587</v>
      </c>
      <c r="J40" s="78" t="s">
        <v>429</v>
      </c>
      <c r="K40" s="43">
        <v>0.27293981481481483</v>
      </c>
      <c r="L40" s="48" t="s">
        <v>318</v>
      </c>
      <c r="M40" s="48" t="s">
        <v>319</v>
      </c>
      <c r="N40" s="87" t="s">
        <v>594</v>
      </c>
      <c r="O40" s="27" t="s">
        <v>21</v>
      </c>
      <c r="P40" s="42">
        <v>803</v>
      </c>
      <c r="Q40" s="78" t="s">
        <v>551</v>
      </c>
      <c r="R40" s="37">
        <v>0.27197916666666666</v>
      </c>
      <c r="S40" s="48" t="s">
        <v>322</v>
      </c>
      <c r="T40" s="48" t="s">
        <v>321</v>
      </c>
      <c r="U40" s="47" t="s">
        <v>317</v>
      </c>
      <c r="V40" s="45" t="s">
        <v>320</v>
      </c>
      <c r="W40" s="17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s="19" customFormat="1" ht="14.25">
      <c r="A41" s="23"/>
      <c r="B41" s="53">
        <f t="shared" si="1"/>
        <v>37</v>
      </c>
      <c r="C41" s="12" t="s">
        <v>56</v>
      </c>
      <c r="D41" s="55"/>
      <c r="E41" s="83">
        <v>805</v>
      </c>
      <c r="F41" s="22">
        <f>ROUND(E41*3.2808,0)</f>
        <v>2641</v>
      </c>
      <c r="G41" s="27"/>
      <c r="H41" s="31">
        <f>SUM(E41-P41)</f>
        <v>203</v>
      </c>
      <c r="I41" s="91" t="s">
        <v>583</v>
      </c>
      <c r="J41" s="79" t="s">
        <v>439</v>
      </c>
      <c r="K41" s="39">
        <v>0.2257986111111111</v>
      </c>
      <c r="L41" s="48" t="s">
        <v>122</v>
      </c>
      <c r="M41" s="48" t="s">
        <v>121</v>
      </c>
      <c r="N41" s="30" t="s">
        <v>123</v>
      </c>
      <c r="O41" s="27"/>
      <c r="P41" s="42">
        <v>602</v>
      </c>
      <c r="Q41" s="79" t="s">
        <v>534</v>
      </c>
      <c r="R41" s="39">
        <v>0.22671296296296295</v>
      </c>
      <c r="S41" s="48" t="s">
        <v>122</v>
      </c>
      <c r="T41" s="48" t="s">
        <v>124</v>
      </c>
      <c r="U41" s="47" t="s">
        <v>114</v>
      </c>
      <c r="V41" s="28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s="19" customFormat="1" ht="14.25">
      <c r="A42" s="23"/>
      <c r="B42" s="53">
        <f t="shared" si="1"/>
        <v>38</v>
      </c>
      <c r="C42" s="12" t="s">
        <v>38</v>
      </c>
      <c r="D42" s="55"/>
      <c r="E42" s="83">
        <v>1323</v>
      </c>
      <c r="F42" s="22">
        <f t="shared" si="0"/>
        <v>4340</v>
      </c>
      <c r="G42" s="27"/>
      <c r="H42" s="31">
        <f>SUM(E42-P42)</f>
        <v>202</v>
      </c>
      <c r="I42" s="91" t="s">
        <v>587</v>
      </c>
      <c r="J42" s="79" t="s">
        <v>407</v>
      </c>
      <c r="K42" s="39">
        <v>0.2679050925925926</v>
      </c>
      <c r="L42" s="48" t="s">
        <v>205</v>
      </c>
      <c r="M42" s="48" t="s">
        <v>204</v>
      </c>
      <c r="N42" s="16" t="s">
        <v>576</v>
      </c>
      <c r="O42" s="27"/>
      <c r="P42" s="42">
        <v>1121</v>
      </c>
      <c r="Q42" s="79" t="s">
        <v>497</v>
      </c>
      <c r="R42" s="39">
        <v>0.274849537037037</v>
      </c>
      <c r="S42" s="48" t="s">
        <v>255</v>
      </c>
      <c r="T42" s="48" t="s">
        <v>256</v>
      </c>
      <c r="U42" s="47" t="s">
        <v>203</v>
      </c>
      <c r="V42" s="28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s="19" customFormat="1" ht="14.25">
      <c r="A43" s="23"/>
      <c r="B43" s="53">
        <f t="shared" si="1"/>
        <v>39</v>
      </c>
      <c r="C43" s="54" t="s">
        <v>46</v>
      </c>
      <c r="D43" s="55"/>
      <c r="E43" s="83">
        <v>1098</v>
      </c>
      <c r="F43" s="22">
        <f t="shared" si="0"/>
        <v>3602</v>
      </c>
      <c r="G43" s="27"/>
      <c r="H43" s="31">
        <f>SUM(E43-P43)</f>
        <v>200</v>
      </c>
      <c r="I43" s="91" t="s">
        <v>583</v>
      </c>
      <c r="J43" s="79" t="s">
        <v>421</v>
      </c>
      <c r="K43" s="39">
        <v>0.23238425925925923</v>
      </c>
      <c r="L43" s="48" t="s">
        <v>116</v>
      </c>
      <c r="M43" s="48" t="s">
        <v>115</v>
      </c>
      <c r="N43" s="16" t="s">
        <v>117</v>
      </c>
      <c r="O43" s="27"/>
      <c r="P43" s="42">
        <v>898</v>
      </c>
      <c r="Q43" s="79" t="s">
        <v>518</v>
      </c>
      <c r="R43" s="39">
        <v>0.23368055555555556</v>
      </c>
      <c r="S43" s="48" t="s">
        <v>119</v>
      </c>
      <c r="T43" s="48" t="s">
        <v>118</v>
      </c>
      <c r="U43" s="47" t="s">
        <v>114</v>
      </c>
      <c r="V43" s="28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s="19" customFormat="1" ht="14.25">
      <c r="A44" s="15"/>
      <c r="B44" s="53">
        <f t="shared" si="1"/>
        <v>40</v>
      </c>
      <c r="C44" s="12" t="s">
        <v>62</v>
      </c>
      <c r="D44" s="55"/>
      <c r="E44" s="83">
        <v>617</v>
      </c>
      <c r="F44" s="22">
        <f t="shared" si="0"/>
        <v>2024</v>
      </c>
      <c r="G44" s="27"/>
      <c r="H44" s="31">
        <f>SUM(E44-P44)</f>
        <v>198</v>
      </c>
      <c r="I44" s="91" t="s">
        <v>587</v>
      </c>
      <c r="J44" s="78" t="s">
        <v>476</v>
      </c>
      <c r="K44" s="43">
        <v>0.2537847222222222</v>
      </c>
      <c r="L44" s="48" t="s">
        <v>356</v>
      </c>
      <c r="M44" s="48" t="s">
        <v>355</v>
      </c>
      <c r="N44" s="30" t="s">
        <v>365</v>
      </c>
      <c r="O44" s="27"/>
      <c r="P44" s="42">
        <v>419</v>
      </c>
      <c r="Q44" s="78" t="s">
        <v>501</v>
      </c>
      <c r="R44" s="37">
        <v>0.2559375</v>
      </c>
      <c r="S44" s="48" t="s">
        <v>366</v>
      </c>
      <c r="T44" s="48" t="s">
        <v>359</v>
      </c>
      <c r="U44" s="47">
        <v>3323</v>
      </c>
      <c r="V44" s="28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1" s="19" customFormat="1" ht="14.25">
      <c r="A45" s="23"/>
      <c r="B45" s="53">
        <f t="shared" si="1"/>
        <v>41</v>
      </c>
      <c r="C45" s="12" t="s">
        <v>40</v>
      </c>
      <c r="D45" s="55"/>
      <c r="E45" s="83">
        <v>1285</v>
      </c>
      <c r="F45" s="22">
        <f t="shared" si="0"/>
        <v>4216</v>
      </c>
      <c r="G45" s="27"/>
      <c r="H45" s="31">
        <f>SUM(E45-P45)</f>
        <v>195</v>
      </c>
      <c r="I45" s="91" t="s">
        <v>587</v>
      </c>
      <c r="J45" s="79" t="s">
        <v>410</v>
      </c>
      <c r="K45" s="39">
        <v>0.27796296296296297</v>
      </c>
      <c r="L45" s="48" t="s">
        <v>332</v>
      </c>
      <c r="M45" s="48" t="s">
        <v>331</v>
      </c>
      <c r="N45" s="16" t="s">
        <v>577</v>
      </c>
      <c r="O45" s="27"/>
      <c r="P45" s="42">
        <v>1090</v>
      </c>
      <c r="Q45" s="79" t="s">
        <v>630</v>
      </c>
      <c r="R45" s="39">
        <v>0.2792476851851852</v>
      </c>
      <c r="S45" s="48" t="s">
        <v>334</v>
      </c>
      <c r="T45" s="48" t="s">
        <v>333</v>
      </c>
      <c r="U45" s="47" t="s">
        <v>328</v>
      </c>
      <c r="V45" s="45" t="s">
        <v>632</v>
      </c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s="19" customFormat="1" ht="14.25">
      <c r="A46" s="23"/>
      <c r="B46" s="53">
        <f t="shared" si="1"/>
        <v>42</v>
      </c>
      <c r="C46" s="12" t="s">
        <v>37</v>
      </c>
      <c r="D46" s="55"/>
      <c r="E46" s="83">
        <v>1411</v>
      </c>
      <c r="F46" s="22">
        <f>ROUND(E46*3.2808,0)</f>
        <v>4629</v>
      </c>
      <c r="G46" s="27"/>
      <c r="H46" s="31">
        <f>SUM(E46-P46)</f>
        <v>195</v>
      </c>
      <c r="I46" s="49" t="s">
        <v>624</v>
      </c>
      <c r="J46" s="79" t="s">
        <v>405</v>
      </c>
      <c r="K46" s="39">
        <v>0.2509490740740741</v>
      </c>
      <c r="L46" s="48" t="s">
        <v>85</v>
      </c>
      <c r="M46" s="48" t="s">
        <v>82</v>
      </c>
      <c r="N46" s="16" t="s">
        <v>595</v>
      </c>
      <c r="O46" s="27"/>
      <c r="P46" s="42">
        <v>1216</v>
      </c>
      <c r="Q46" s="79" t="s">
        <v>498</v>
      </c>
      <c r="R46" s="39">
        <v>0.251099537037037</v>
      </c>
      <c r="S46" s="48" t="s">
        <v>88</v>
      </c>
      <c r="T46" s="48" t="s">
        <v>82</v>
      </c>
      <c r="U46" s="47" t="s">
        <v>81</v>
      </c>
      <c r="V46" s="28"/>
      <c r="W46" s="17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s="19" customFormat="1" ht="14.25">
      <c r="A47" s="23"/>
      <c r="B47" s="53">
        <f t="shared" si="1"/>
        <v>43</v>
      </c>
      <c r="C47" s="12" t="s">
        <v>55</v>
      </c>
      <c r="D47" s="55"/>
      <c r="E47" s="83">
        <v>810</v>
      </c>
      <c r="F47" s="22">
        <f t="shared" si="0"/>
        <v>2657</v>
      </c>
      <c r="G47" s="41" t="s">
        <v>21</v>
      </c>
      <c r="H47" s="31">
        <f>SUM(E47-P47)</f>
        <v>195</v>
      </c>
      <c r="I47" s="91" t="s">
        <v>588</v>
      </c>
      <c r="J47" s="79" t="s">
        <v>452</v>
      </c>
      <c r="K47" s="39">
        <v>0.23591435185185183</v>
      </c>
      <c r="L47" s="48" t="s">
        <v>75</v>
      </c>
      <c r="M47" s="48" t="s">
        <v>93</v>
      </c>
      <c r="N47" s="16" t="s">
        <v>599</v>
      </c>
      <c r="O47" s="41" t="s">
        <v>21</v>
      </c>
      <c r="P47" s="42">
        <v>615</v>
      </c>
      <c r="Q47" s="79" t="s">
        <v>550</v>
      </c>
      <c r="R47" s="39">
        <v>0.2371412037037037</v>
      </c>
      <c r="S47" s="48" t="s">
        <v>113</v>
      </c>
      <c r="T47" s="48" t="s">
        <v>112</v>
      </c>
      <c r="U47" s="47" t="s">
        <v>67</v>
      </c>
      <c r="V47" s="28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1:41" s="19" customFormat="1" ht="14.25">
      <c r="A48" s="23"/>
      <c r="B48" s="53">
        <f t="shared" si="1"/>
        <v>44</v>
      </c>
      <c r="C48" s="12" t="s">
        <v>35</v>
      </c>
      <c r="D48" s="55"/>
      <c r="E48" s="83">
        <v>1426</v>
      </c>
      <c r="F48" s="22">
        <f t="shared" si="0"/>
        <v>4678</v>
      </c>
      <c r="G48" s="27" t="s">
        <v>21</v>
      </c>
      <c r="H48" s="31">
        <f>SUM(E48-P48)</f>
        <v>191</v>
      </c>
      <c r="I48" s="91" t="s">
        <v>583</v>
      </c>
      <c r="J48" s="79" t="s">
        <v>403</v>
      </c>
      <c r="K48" s="39">
        <v>0.23972222222222225</v>
      </c>
      <c r="L48" s="48" t="s">
        <v>79</v>
      </c>
      <c r="M48" s="48" t="s">
        <v>80</v>
      </c>
      <c r="N48" s="16" t="s">
        <v>605</v>
      </c>
      <c r="O48" s="41" t="s">
        <v>21</v>
      </c>
      <c r="P48" s="42">
        <v>1235</v>
      </c>
      <c r="Q48" s="79" t="s">
        <v>494</v>
      </c>
      <c r="R48" s="39">
        <v>0.2399189814814815</v>
      </c>
      <c r="S48" s="48" t="s">
        <v>79</v>
      </c>
      <c r="T48" s="48" t="s">
        <v>80</v>
      </c>
      <c r="U48" s="47" t="s">
        <v>78</v>
      </c>
      <c r="V48" s="28"/>
      <c r="W48" s="1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41" s="19" customFormat="1" ht="14.25">
      <c r="A49" s="23"/>
      <c r="B49" s="53">
        <f t="shared" si="1"/>
        <v>45</v>
      </c>
      <c r="C49" s="12" t="s">
        <v>144</v>
      </c>
      <c r="D49" s="55"/>
      <c r="E49" s="83">
        <v>836</v>
      </c>
      <c r="F49" s="22">
        <f>ROUND(E49*3.2808,0)</f>
        <v>2743</v>
      </c>
      <c r="G49" s="27"/>
      <c r="H49" s="31">
        <f>SUM(E49-P49)</f>
        <v>190</v>
      </c>
      <c r="I49" s="91" t="s">
        <v>583</v>
      </c>
      <c r="J49" s="81" t="s">
        <v>448</v>
      </c>
      <c r="K49" s="38">
        <v>0.2291550925925926</v>
      </c>
      <c r="L49" s="48" t="s">
        <v>146</v>
      </c>
      <c r="M49" s="48" t="s">
        <v>145</v>
      </c>
      <c r="N49" s="30" t="s">
        <v>139</v>
      </c>
      <c r="O49" s="27"/>
      <c r="P49" s="42">
        <v>646</v>
      </c>
      <c r="Q49" s="79" t="s">
        <v>548</v>
      </c>
      <c r="R49" s="39">
        <v>0.22961805555555556</v>
      </c>
      <c r="S49" s="48" t="s">
        <v>140</v>
      </c>
      <c r="T49" s="48" t="s">
        <v>137</v>
      </c>
      <c r="U49" s="47" t="s">
        <v>147</v>
      </c>
      <c r="V49" s="28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1:41" s="19" customFormat="1" ht="14.25">
      <c r="A50" s="23"/>
      <c r="B50" s="53">
        <f t="shared" si="1"/>
        <v>46</v>
      </c>
      <c r="C50" s="12" t="s">
        <v>57</v>
      </c>
      <c r="D50" s="55"/>
      <c r="E50" s="83">
        <v>812</v>
      </c>
      <c r="F50" s="22">
        <f>ROUND(E50*3.2808,0)</f>
        <v>2664</v>
      </c>
      <c r="G50" s="27" t="s">
        <v>21</v>
      </c>
      <c r="H50" s="31">
        <f>SUM(E50-P50)</f>
        <v>187</v>
      </c>
      <c r="I50" s="91" t="s">
        <v>588</v>
      </c>
      <c r="J50" s="81" t="s">
        <v>451</v>
      </c>
      <c r="K50" s="38">
        <v>0.2469212962962963</v>
      </c>
      <c r="L50" s="48" t="s">
        <v>143</v>
      </c>
      <c r="M50" s="48" t="s">
        <v>141</v>
      </c>
      <c r="N50" s="16" t="s">
        <v>604</v>
      </c>
      <c r="O50" s="27" t="s">
        <v>21</v>
      </c>
      <c r="P50" s="42">
        <v>625</v>
      </c>
      <c r="Q50" s="79" t="s">
        <v>536</v>
      </c>
      <c r="R50" s="39">
        <v>0.24747685185185186</v>
      </c>
      <c r="S50" s="48" t="s">
        <v>143</v>
      </c>
      <c r="T50" s="48" t="s">
        <v>218</v>
      </c>
      <c r="U50" s="47" t="s">
        <v>142</v>
      </c>
      <c r="V50" s="28"/>
      <c r="W50" s="17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1:41" s="19" customFormat="1" ht="14.25">
      <c r="A51" s="23"/>
      <c r="B51" s="53">
        <f t="shared" si="1"/>
        <v>47</v>
      </c>
      <c r="C51" s="12" t="s">
        <v>43</v>
      </c>
      <c r="D51" s="55"/>
      <c r="E51" s="83">
        <v>1141</v>
      </c>
      <c r="F51" s="22">
        <f t="shared" si="0"/>
        <v>3743</v>
      </c>
      <c r="G51" s="27" t="s">
        <v>21</v>
      </c>
      <c r="H51" s="31">
        <f>SUM(E51-P51)</f>
        <v>186</v>
      </c>
      <c r="I51" s="91" t="s">
        <v>587</v>
      </c>
      <c r="J51" s="78" t="s">
        <v>416</v>
      </c>
      <c r="K51" s="43">
        <v>0.2672453703703704</v>
      </c>
      <c r="L51" s="48" t="s">
        <v>332</v>
      </c>
      <c r="M51" s="48" t="s">
        <v>315</v>
      </c>
      <c r="N51" s="30" t="s">
        <v>600</v>
      </c>
      <c r="O51" s="27" t="s">
        <v>21</v>
      </c>
      <c r="P51" s="42">
        <v>955</v>
      </c>
      <c r="Q51" s="78" t="s">
        <v>513</v>
      </c>
      <c r="R51" s="37">
        <v>0.2722685185185185</v>
      </c>
      <c r="S51" s="48" t="s">
        <v>335</v>
      </c>
      <c r="T51" s="48" t="s">
        <v>374</v>
      </c>
      <c r="U51" s="47" t="s">
        <v>349</v>
      </c>
      <c r="V51" s="28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  <row r="52" spans="1:41" s="19" customFormat="1" ht="14.25">
      <c r="A52" s="23"/>
      <c r="B52" s="53">
        <f t="shared" si="1"/>
        <v>48</v>
      </c>
      <c r="C52" s="12" t="s">
        <v>60</v>
      </c>
      <c r="D52" s="55"/>
      <c r="E52" s="83">
        <v>707</v>
      </c>
      <c r="F52" s="22">
        <f t="shared" si="0"/>
        <v>2320</v>
      </c>
      <c r="G52" s="27"/>
      <c r="H52" s="31">
        <f>SUM(E52-P52)</f>
        <v>186</v>
      </c>
      <c r="I52" s="91" t="s">
        <v>583</v>
      </c>
      <c r="J52" s="79" t="s">
        <v>464</v>
      </c>
      <c r="K52" s="39">
        <v>0.22807870370370373</v>
      </c>
      <c r="L52" s="48" t="s">
        <v>96</v>
      </c>
      <c r="M52" s="48" t="s">
        <v>186</v>
      </c>
      <c r="N52" s="16" t="s">
        <v>562</v>
      </c>
      <c r="O52" s="27"/>
      <c r="P52" s="42">
        <v>521</v>
      </c>
      <c r="Q52" s="79" t="s">
        <v>558</v>
      </c>
      <c r="R52" s="39">
        <v>0.22869212962962962</v>
      </c>
      <c r="S52" s="48" t="s">
        <v>96</v>
      </c>
      <c r="T52" s="48" t="s">
        <v>187</v>
      </c>
      <c r="U52" s="47" t="s">
        <v>170</v>
      </c>
      <c r="V52" s="28"/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1:41" s="19" customFormat="1" ht="14.25">
      <c r="A53" s="23"/>
      <c r="B53" s="53">
        <f t="shared" si="1"/>
        <v>49</v>
      </c>
      <c r="C53" s="12" t="s">
        <v>61</v>
      </c>
      <c r="D53" s="55"/>
      <c r="E53" s="83">
        <v>704</v>
      </c>
      <c r="F53" s="22">
        <f t="shared" si="0"/>
        <v>2310</v>
      </c>
      <c r="G53" s="27"/>
      <c r="H53" s="31">
        <f>SUM(E53-P53)</f>
        <v>186</v>
      </c>
      <c r="I53" s="91" t="s">
        <v>588</v>
      </c>
      <c r="J53" s="79" t="s">
        <v>470</v>
      </c>
      <c r="K53" s="39">
        <v>0.2323263888888889</v>
      </c>
      <c r="L53" s="48" t="s">
        <v>224</v>
      </c>
      <c r="M53" s="48" t="s">
        <v>115</v>
      </c>
      <c r="N53" s="16" t="s">
        <v>598</v>
      </c>
      <c r="O53" s="27"/>
      <c r="P53" s="42">
        <v>518</v>
      </c>
      <c r="Q53" s="79" t="s">
        <v>527</v>
      </c>
      <c r="R53" s="39">
        <v>0.23665509259259257</v>
      </c>
      <c r="S53" s="48" t="s">
        <v>233</v>
      </c>
      <c r="T53" s="48" t="s">
        <v>110</v>
      </c>
      <c r="U53" s="47" t="s">
        <v>220</v>
      </c>
      <c r="V53" s="28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pans="1:41" s="19" customFormat="1" ht="14.25">
      <c r="A54" s="23"/>
      <c r="B54" s="53">
        <f t="shared" si="1"/>
        <v>50</v>
      </c>
      <c r="C54" s="12" t="s">
        <v>346</v>
      </c>
      <c r="D54" s="55"/>
      <c r="E54" s="83">
        <v>842</v>
      </c>
      <c r="F54" s="22">
        <f t="shared" si="0"/>
        <v>2762</v>
      </c>
      <c r="G54" s="27"/>
      <c r="H54" s="31">
        <f>SUM(E54-P54)</f>
        <v>184</v>
      </c>
      <c r="I54" s="91" t="s">
        <v>587</v>
      </c>
      <c r="J54" s="79" t="s">
        <v>443</v>
      </c>
      <c r="K54" s="39">
        <v>0.2845486111111111</v>
      </c>
      <c r="L54" s="48" t="s">
        <v>325</v>
      </c>
      <c r="M54" s="48" t="s">
        <v>347</v>
      </c>
      <c r="N54" s="50" t="s">
        <v>578</v>
      </c>
      <c r="O54" s="27"/>
      <c r="P54" s="42">
        <v>658</v>
      </c>
      <c r="Q54" s="79" t="s">
        <v>544</v>
      </c>
      <c r="R54" s="39">
        <v>0.2881944444444445</v>
      </c>
      <c r="S54" s="48" t="s">
        <v>325</v>
      </c>
      <c r="T54" s="48" t="s">
        <v>348</v>
      </c>
      <c r="U54" s="47" t="s">
        <v>340</v>
      </c>
      <c r="V54" s="28"/>
      <c r="W54" s="17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s="19" customFormat="1" ht="14.25">
      <c r="A55" s="23"/>
      <c r="B55" s="53">
        <f t="shared" si="1"/>
        <v>51</v>
      </c>
      <c r="C55" s="12" t="s">
        <v>39</v>
      </c>
      <c r="D55" s="55"/>
      <c r="E55" s="83">
        <v>1302</v>
      </c>
      <c r="F55" s="22">
        <f t="shared" si="0"/>
        <v>4272</v>
      </c>
      <c r="G55" s="27"/>
      <c r="H55" s="31">
        <f>SUM(E55-P55)</f>
        <v>183</v>
      </c>
      <c r="I55" s="91" t="s">
        <v>587</v>
      </c>
      <c r="J55" s="79" t="s">
        <v>409</v>
      </c>
      <c r="K55" s="39">
        <v>0.2739699074074074</v>
      </c>
      <c r="L55" s="48" t="s">
        <v>263</v>
      </c>
      <c r="M55" s="48" t="s">
        <v>329</v>
      </c>
      <c r="N55" s="16" t="s">
        <v>579</v>
      </c>
      <c r="O55" s="27"/>
      <c r="P55" s="42">
        <v>1119</v>
      </c>
      <c r="Q55" s="78" t="s">
        <v>495</v>
      </c>
      <c r="R55" s="37">
        <v>0.2723611111111111</v>
      </c>
      <c r="S55" s="48" t="s">
        <v>296</v>
      </c>
      <c r="T55" s="48" t="s">
        <v>330</v>
      </c>
      <c r="U55" s="47" t="s">
        <v>328</v>
      </c>
      <c r="V55" s="28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1:41" s="19" customFormat="1" ht="14.25">
      <c r="A56" s="15"/>
      <c r="B56" s="53">
        <f t="shared" si="1"/>
        <v>52</v>
      </c>
      <c r="C56" s="12" t="s">
        <v>165</v>
      </c>
      <c r="D56" s="55"/>
      <c r="E56" s="83">
        <v>545</v>
      </c>
      <c r="F56" s="22">
        <f t="shared" si="0"/>
        <v>1788</v>
      </c>
      <c r="G56" s="27"/>
      <c r="H56" s="31">
        <f>SUM(E56-P56)</f>
        <v>182</v>
      </c>
      <c r="I56" s="91" t="s">
        <v>583</v>
      </c>
      <c r="J56" s="79" t="s">
        <v>377</v>
      </c>
      <c r="K56" s="39">
        <v>0.2275925925925926</v>
      </c>
      <c r="L56" s="48" t="s">
        <v>161</v>
      </c>
      <c r="M56" s="48" t="s">
        <v>166</v>
      </c>
      <c r="N56" s="16" t="s">
        <v>606</v>
      </c>
      <c r="O56" s="27"/>
      <c r="P56" s="42">
        <v>363</v>
      </c>
      <c r="Q56" s="79" t="s">
        <v>502</v>
      </c>
      <c r="R56" s="39">
        <v>0.22714120370370372</v>
      </c>
      <c r="S56" s="48" t="s">
        <v>167</v>
      </c>
      <c r="T56" s="48" t="s">
        <v>127</v>
      </c>
      <c r="U56" s="47" t="s">
        <v>147</v>
      </c>
      <c r="V56" s="28"/>
      <c r="W56" s="17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41" s="19" customFormat="1" ht="14.25">
      <c r="A57" s="15"/>
      <c r="B57" s="53">
        <f t="shared" si="1"/>
        <v>53</v>
      </c>
      <c r="C57" s="12" t="s">
        <v>215</v>
      </c>
      <c r="D57" s="55"/>
      <c r="E57" s="83">
        <v>630</v>
      </c>
      <c r="F57" s="22">
        <f t="shared" si="0"/>
        <v>2067</v>
      </c>
      <c r="G57" s="27"/>
      <c r="H57" s="31">
        <f>SUM(E57-P57)</f>
        <v>177</v>
      </c>
      <c r="I57" s="91" t="s">
        <v>588</v>
      </c>
      <c r="J57" s="79" t="s">
        <v>465</v>
      </c>
      <c r="K57" s="39">
        <v>0.24373842592592596</v>
      </c>
      <c r="L57" s="48" t="s">
        <v>216</v>
      </c>
      <c r="M57" s="48" t="s">
        <v>109</v>
      </c>
      <c r="N57" s="16" t="s">
        <v>563</v>
      </c>
      <c r="O57" s="27"/>
      <c r="P57" s="42">
        <v>453</v>
      </c>
      <c r="Q57" s="78" t="s">
        <v>511</v>
      </c>
      <c r="R57" s="37">
        <v>0.2445138888888889</v>
      </c>
      <c r="S57" s="48" t="s">
        <v>217</v>
      </c>
      <c r="T57" s="48" t="s">
        <v>73</v>
      </c>
      <c r="U57" s="47" t="s">
        <v>210</v>
      </c>
      <c r="V57" s="28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s="19" customFormat="1" ht="14.25">
      <c r="A58" s="15"/>
      <c r="B58" s="53">
        <f t="shared" si="1"/>
        <v>54</v>
      </c>
      <c r="C58" s="12" t="s">
        <v>311</v>
      </c>
      <c r="D58" s="55"/>
      <c r="E58" s="83">
        <v>512</v>
      </c>
      <c r="F58" s="22">
        <f t="shared" si="0"/>
        <v>1680</v>
      </c>
      <c r="G58" s="27" t="s">
        <v>21</v>
      </c>
      <c r="H58" s="31">
        <f>SUM(E58-P58)</f>
        <v>177</v>
      </c>
      <c r="I58" s="91" t="s">
        <v>587</v>
      </c>
      <c r="J58" s="79" t="s">
        <v>461</v>
      </c>
      <c r="K58" s="39">
        <v>0.26612268518518517</v>
      </c>
      <c r="L58" s="48" t="s">
        <v>313</v>
      </c>
      <c r="M58" s="48" t="s">
        <v>314</v>
      </c>
      <c r="N58" s="16" t="s">
        <v>607</v>
      </c>
      <c r="O58" s="27" t="s">
        <v>21</v>
      </c>
      <c r="P58" s="42">
        <v>335</v>
      </c>
      <c r="Q58" s="79" t="s">
        <v>387</v>
      </c>
      <c r="R58" s="39">
        <v>0.2672337962962963</v>
      </c>
      <c r="S58" s="48" t="s">
        <v>313</v>
      </c>
      <c r="T58" s="48" t="s">
        <v>315</v>
      </c>
      <c r="U58" s="47" t="s">
        <v>312</v>
      </c>
      <c r="V58" s="28"/>
      <c r="W58" s="17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s="19" customFormat="1" ht="14.25">
      <c r="A59" s="23"/>
      <c r="B59" s="53">
        <f t="shared" si="1"/>
        <v>55</v>
      </c>
      <c r="C59" s="12" t="s">
        <v>47</v>
      </c>
      <c r="D59" s="55"/>
      <c r="E59" s="83">
        <v>1092</v>
      </c>
      <c r="F59" s="22">
        <f t="shared" si="0"/>
        <v>3583</v>
      </c>
      <c r="G59" s="27"/>
      <c r="H59" s="31">
        <f>SUM(E59-P59)</f>
        <v>175</v>
      </c>
      <c r="I59" s="91" t="s">
        <v>587</v>
      </c>
      <c r="J59" s="79" t="s">
        <v>426</v>
      </c>
      <c r="K59" s="39">
        <v>0.2789699074074074</v>
      </c>
      <c r="L59" s="48" t="s">
        <v>337</v>
      </c>
      <c r="M59" s="48" t="s">
        <v>333</v>
      </c>
      <c r="N59" s="16" t="s">
        <v>564</v>
      </c>
      <c r="O59" s="27"/>
      <c r="P59" s="42">
        <v>917</v>
      </c>
      <c r="Q59" s="79" t="s">
        <v>420</v>
      </c>
      <c r="R59" s="39">
        <v>0.2766087962962963</v>
      </c>
      <c r="S59" s="48" t="s">
        <v>337</v>
      </c>
      <c r="T59" s="48" t="s">
        <v>338</v>
      </c>
      <c r="U59" s="47" t="s">
        <v>328</v>
      </c>
      <c r="V59" s="28"/>
      <c r="W59" s="17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19" customFormat="1" ht="14.25">
      <c r="A60" s="23"/>
      <c r="B60" s="53">
        <f t="shared" si="1"/>
        <v>56</v>
      </c>
      <c r="C60" s="12" t="s">
        <v>42</v>
      </c>
      <c r="D60" s="55"/>
      <c r="E60" s="83">
        <v>1158</v>
      </c>
      <c r="F60" s="22">
        <f t="shared" si="0"/>
        <v>3799</v>
      </c>
      <c r="G60" s="27"/>
      <c r="H60" s="31">
        <f>SUM(E60-P60)</f>
        <v>174</v>
      </c>
      <c r="I60" s="49" t="s">
        <v>624</v>
      </c>
      <c r="J60" s="79" t="s">
        <v>415</v>
      </c>
      <c r="K60" s="39">
        <v>0.24770833333333334</v>
      </c>
      <c r="L60" s="48" t="s">
        <v>90</v>
      </c>
      <c r="M60" s="48" t="s">
        <v>89</v>
      </c>
      <c r="N60" s="16" t="s">
        <v>22</v>
      </c>
      <c r="O60" s="27"/>
      <c r="P60" s="42">
        <v>984</v>
      </c>
      <c r="Q60" s="79" t="s">
        <v>523</v>
      </c>
      <c r="R60" s="39">
        <v>0.25002314814814813</v>
      </c>
      <c r="S60" s="48" t="s">
        <v>92</v>
      </c>
      <c r="T60" s="48" t="s">
        <v>91</v>
      </c>
      <c r="U60" s="47" t="s">
        <v>81</v>
      </c>
      <c r="V60" s="28"/>
      <c r="W60" s="17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s="19" customFormat="1" ht="14.25">
      <c r="A61" s="23"/>
      <c r="B61" s="53">
        <f t="shared" si="1"/>
        <v>57</v>
      </c>
      <c r="C61" s="12" t="s">
        <v>156</v>
      </c>
      <c r="D61" s="89" t="s">
        <v>21</v>
      </c>
      <c r="E61" s="83">
        <v>685</v>
      </c>
      <c r="F61" s="22">
        <f t="shared" si="0"/>
        <v>2247</v>
      </c>
      <c r="G61" s="27" t="s">
        <v>21</v>
      </c>
      <c r="H61" s="31">
        <f>SUM(E61-P61)</f>
        <v>171</v>
      </c>
      <c r="I61" s="91" t="s">
        <v>588</v>
      </c>
      <c r="J61" s="81" t="s">
        <v>466</v>
      </c>
      <c r="K61" s="38">
        <v>0.23076388888888888</v>
      </c>
      <c r="L61" s="48" t="s">
        <v>71</v>
      </c>
      <c r="M61" s="48" t="s">
        <v>157</v>
      </c>
      <c r="N61" s="16" t="s">
        <v>168</v>
      </c>
      <c r="O61" s="27"/>
      <c r="P61" s="42">
        <v>514</v>
      </c>
      <c r="Q61" s="79" t="s">
        <v>531</v>
      </c>
      <c r="R61" s="39">
        <v>0.23186342592592593</v>
      </c>
      <c r="S61" s="48" t="s">
        <v>151</v>
      </c>
      <c r="T61" s="48" t="s">
        <v>158</v>
      </c>
      <c r="U61" s="47" t="s">
        <v>147</v>
      </c>
      <c r="V61" s="28"/>
      <c r="W61" s="17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s="19" customFormat="1" ht="14.25">
      <c r="A62" s="15"/>
      <c r="B62" s="53">
        <f t="shared" si="1"/>
        <v>58</v>
      </c>
      <c r="C62" s="12" t="s">
        <v>248</v>
      </c>
      <c r="D62" s="55"/>
      <c r="E62" s="83">
        <v>399</v>
      </c>
      <c r="F62" s="22">
        <f aca="true" t="shared" si="2" ref="F62:F67">ROUND(E62*3.2808,0)</f>
        <v>1309</v>
      </c>
      <c r="G62" s="27" t="s">
        <v>21</v>
      </c>
      <c r="H62" s="31">
        <f>SUM(E62-P62)</f>
        <v>169</v>
      </c>
      <c r="I62" s="91" t="s">
        <v>583</v>
      </c>
      <c r="J62" s="79" t="s">
        <v>393</v>
      </c>
      <c r="K62" s="39">
        <v>0.23444444444444446</v>
      </c>
      <c r="L62" s="48" t="s">
        <v>249</v>
      </c>
      <c r="M62" s="48" t="s">
        <v>176</v>
      </c>
      <c r="N62" s="16" t="s">
        <v>250</v>
      </c>
      <c r="O62" s="27" t="s">
        <v>21</v>
      </c>
      <c r="P62" s="42">
        <v>230</v>
      </c>
      <c r="Q62" s="79" t="s">
        <v>383</v>
      </c>
      <c r="R62" s="39">
        <v>0.2343287037037037</v>
      </c>
      <c r="S62" s="48" t="s">
        <v>251</v>
      </c>
      <c r="T62" s="48" t="s">
        <v>176</v>
      </c>
      <c r="U62" s="47" t="s">
        <v>235</v>
      </c>
      <c r="V62" s="28"/>
      <c r="W62" s="17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s="19" customFormat="1" ht="14.25">
      <c r="A63" s="23"/>
      <c r="B63" s="53">
        <f t="shared" si="1"/>
        <v>59</v>
      </c>
      <c r="C63" s="12" t="s">
        <v>125</v>
      </c>
      <c r="D63" s="55"/>
      <c r="E63" s="83">
        <v>766</v>
      </c>
      <c r="F63" s="22">
        <f t="shared" si="2"/>
        <v>2513</v>
      </c>
      <c r="G63" s="27"/>
      <c r="H63" s="31">
        <f>SUM(E63-P63)</f>
        <v>168</v>
      </c>
      <c r="I63" s="91" t="s">
        <v>583</v>
      </c>
      <c r="J63" s="79" t="s">
        <v>444</v>
      </c>
      <c r="K63" s="39">
        <v>0.22674768518518518</v>
      </c>
      <c r="L63" s="48" t="s">
        <v>108</v>
      </c>
      <c r="M63" s="48" t="s">
        <v>124</v>
      </c>
      <c r="N63" s="16" t="s">
        <v>126</v>
      </c>
      <c r="O63" s="27"/>
      <c r="P63" s="42">
        <v>598</v>
      </c>
      <c r="Q63" s="79" t="s">
        <v>541</v>
      </c>
      <c r="R63" s="39">
        <v>0.22694444444444442</v>
      </c>
      <c r="S63" s="48" t="s">
        <v>128</v>
      </c>
      <c r="T63" s="48" t="s">
        <v>127</v>
      </c>
      <c r="U63" s="47" t="s">
        <v>114</v>
      </c>
      <c r="V63" s="28"/>
      <c r="W63" s="17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s="19" customFormat="1" ht="14.25">
      <c r="A64" s="15"/>
      <c r="B64" s="53">
        <f t="shared" si="1"/>
        <v>60</v>
      </c>
      <c r="C64" s="12" t="s">
        <v>222</v>
      </c>
      <c r="D64" s="55"/>
      <c r="E64" s="83">
        <v>591</v>
      </c>
      <c r="F64" s="22">
        <f t="shared" si="2"/>
        <v>1939</v>
      </c>
      <c r="G64" s="27"/>
      <c r="H64" s="31">
        <f>SUM(E64-P64)</f>
        <v>168</v>
      </c>
      <c r="I64" s="91" t="s">
        <v>588</v>
      </c>
      <c r="J64" s="79" t="s">
        <v>458</v>
      </c>
      <c r="K64" s="39">
        <v>0.2269212962962963</v>
      </c>
      <c r="L64" s="48" t="s">
        <v>83</v>
      </c>
      <c r="M64" s="48" t="s">
        <v>124</v>
      </c>
      <c r="N64" s="16" t="s">
        <v>565</v>
      </c>
      <c r="O64" s="27"/>
      <c r="P64" s="42">
        <v>423</v>
      </c>
      <c r="Q64" s="79" t="s">
        <v>510</v>
      </c>
      <c r="R64" s="39">
        <v>0.22657407407407407</v>
      </c>
      <c r="S64" s="48" t="s">
        <v>83</v>
      </c>
      <c r="T64" s="48" t="s">
        <v>223</v>
      </c>
      <c r="U64" s="47" t="s">
        <v>220</v>
      </c>
      <c r="V64" s="28"/>
      <c r="W64" s="17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s="19" customFormat="1" ht="14.25">
      <c r="A65" s="23"/>
      <c r="B65" s="53">
        <f t="shared" si="1"/>
        <v>61</v>
      </c>
      <c r="C65" s="12" t="s">
        <v>357</v>
      </c>
      <c r="D65" s="55"/>
      <c r="E65" s="82">
        <v>1512</v>
      </c>
      <c r="F65" s="22">
        <f t="shared" si="2"/>
        <v>4961</v>
      </c>
      <c r="G65" s="27" t="s">
        <v>21</v>
      </c>
      <c r="H65" s="31">
        <f>SUM(E65-P65)</f>
        <v>167</v>
      </c>
      <c r="I65" s="49" t="s">
        <v>624</v>
      </c>
      <c r="J65" s="78" t="s">
        <v>391</v>
      </c>
      <c r="K65" s="43">
        <v>0.25233796296296296</v>
      </c>
      <c r="L65" s="48" t="s">
        <v>75</v>
      </c>
      <c r="M65" s="48" t="s">
        <v>358</v>
      </c>
      <c r="N65" s="16" t="s">
        <v>602</v>
      </c>
      <c r="O65" s="27" t="s">
        <v>21</v>
      </c>
      <c r="P65" s="52">
        <v>1345</v>
      </c>
      <c r="Q65" s="78" t="s">
        <v>378</v>
      </c>
      <c r="R65" s="37">
        <v>0.25306712962962963</v>
      </c>
      <c r="S65" s="48" t="s">
        <v>309</v>
      </c>
      <c r="T65" s="48" t="s">
        <v>191</v>
      </c>
      <c r="U65" s="47" t="s">
        <v>81</v>
      </c>
      <c r="V65" s="28"/>
      <c r="W65" s="17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s="19" customFormat="1" ht="14.25">
      <c r="A66" s="23"/>
      <c r="B66" s="53">
        <f t="shared" si="1"/>
        <v>62</v>
      </c>
      <c r="C66" s="12" t="s">
        <v>53</v>
      </c>
      <c r="D66" s="55"/>
      <c r="E66" s="83">
        <v>821</v>
      </c>
      <c r="F66" s="22">
        <f t="shared" si="2"/>
        <v>2694</v>
      </c>
      <c r="G66" s="27" t="s">
        <v>21</v>
      </c>
      <c r="H66" s="31">
        <f>SUM(E66-P66)</f>
        <v>166</v>
      </c>
      <c r="I66" s="91" t="s">
        <v>583</v>
      </c>
      <c r="J66" s="79" t="s">
        <v>447</v>
      </c>
      <c r="K66" s="39">
        <v>0.2271875</v>
      </c>
      <c r="L66" s="48" t="s">
        <v>185</v>
      </c>
      <c r="M66" s="48" t="s">
        <v>127</v>
      </c>
      <c r="N66" s="16" t="s">
        <v>611</v>
      </c>
      <c r="O66" s="27" t="s">
        <v>21</v>
      </c>
      <c r="P66" s="42">
        <v>655</v>
      </c>
      <c r="Q66" s="79" t="s">
        <v>547</v>
      </c>
      <c r="R66" s="39">
        <v>0.22751157407407407</v>
      </c>
      <c r="S66" s="48" t="s">
        <v>185</v>
      </c>
      <c r="T66" s="48" t="s">
        <v>166</v>
      </c>
      <c r="U66" s="47" t="s">
        <v>170</v>
      </c>
      <c r="V66" s="28"/>
      <c r="W66" s="17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s="19" customFormat="1" ht="14.25">
      <c r="A67" s="23"/>
      <c r="B67" s="53">
        <f t="shared" si="1"/>
        <v>63</v>
      </c>
      <c r="C67" s="12" t="s">
        <v>339</v>
      </c>
      <c r="D67" s="55"/>
      <c r="E67" s="83">
        <v>982</v>
      </c>
      <c r="F67" s="22">
        <f t="shared" si="2"/>
        <v>3222</v>
      </c>
      <c r="G67" s="27" t="s">
        <v>21</v>
      </c>
      <c r="H67" s="31">
        <f>SUM(E67-P67)</f>
        <v>162</v>
      </c>
      <c r="I67" s="91" t="s">
        <v>587</v>
      </c>
      <c r="J67" s="79" t="s">
        <v>436</v>
      </c>
      <c r="K67" s="39">
        <v>0.28420138888888885</v>
      </c>
      <c r="L67" s="48" t="s">
        <v>341</v>
      </c>
      <c r="M67" s="48" t="s">
        <v>342</v>
      </c>
      <c r="N67" s="16" t="s">
        <v>343</v>
      </c>
      <c r="O67" s="27" t="s">
        <v>21</v>
      </c>
      <c r="P67" s="42">
        <v>820</v>
      </c>
      <c r="Q67" s="79" t="s">
        <v>553</v>
      </c>
      <c r="R67" s="39">
        <v>0.28370370370370374</v>
      </c>
      <c r="S67" s="48" t="s">
        <v>344</v>
      </c>
      <c r="T67" s="48" t="s">
        <v>345</v>
      </c>
      <c r="U67" s="47" t="s">
        <v>340</v>
      </c>
      <c r="V67" s="28"/>
      <c r="W67" s="17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1:41" s="19" customFormat="1" ht="14.25">
      <c r="A68" s="23"/>
      <c r="B68" s="53">
        <f t="shared" si="1"/>
        <v>64</v>
      </c>
      <c r="C68" s="12" t="s">
        <v>54</v>
      </c>
      <c r="D68" s="55"/>
      <c r="E68" s="83">
        <v>812</v>
      </c>
      <c r="F68" s="22">
        <f t="shared" si="0"/>
        <v>2664</v>
      </c>
      <c r="G68" s="27"/>
      <c r="H68" s="31">
        <f>SUM(E68-P68)</f>
        <v>161</v>
      </c>
      <c r="I68" s="49" t="s">
        <v>581</v>
      </c>
      <c r="J68" s="79" t="s">
        <v>438</v>
      </c>
      <c r="K68" s="39">
        <v>0.3034375</v>
      </c>
      <c r="L68" s="48" t="s">
        <v>368</v>
      </c>
      <c r="M68" s="48" t="s">
        <v>367</v>
      </c>
      <c r="N68" s="16" t="s">
        <v>566</v>
      </c>
      <c r="O68" s="27"/>
      <c r="P68" s="42">
        <v>651</v>
      </c>
      <c r="Q68" s="79" t="s">
        <v>549</v>
      </c>
      <c r="R68" s="39">
        <v>0.30193287037037037</v>
      </c>
      <c r="S68" s="48" t="s">
        <v>370</v>
      </c>
      <c r="T68" s="48" t="s">
        <v>369</v>
      </c>
      <c r="U68" s="47" t="s">
        <v>354</v>
      </c>
      <c r="V68" s="28"/>
      <c r="W68" s="17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1:41" s="19" customFormat="1" ht="14.25">
      <c r="A69" s="23"/>
      <c r="B69" s="53">
        <f t="shared" si="1"/>
        <v>65</v>
      </c>
      <c r="C69" s="12" t="s">
        <v>129</v>
      </c>
      <c r="D69" s="55"/>
      <c r="E69" s="83">
        <v>555</v>
      </c>
      <c r="F69" s="22">
        <f t="shared" si="0"/>
        <v>1821</v>
      </c>
      <c r="G69" s="27"/>
      <c r="H69" s="31">
        <f>SUM(E69-P69)</f>
        <v>160</v>
      </c>
      <c r="I69" s="91" t="s">
        <v>583</v>
      </c>
      <c r="J69" s="79" t="s">
        <v>456</v>
      </c>
      <c r="K69" s="39">
        <v>0.22277777777777777</v>
      </c>
      <c r="L69" s="48" t="s">
        <v>130</v>
      </c>
      <c r="M69" s="48" t="s">
        <v>131</v>
      </c>
      <c r="N69" s="16" t="s">
        <v>132</v>
      </c>
      <c r="O69" s="27"/>
      <c r="P69" s="42">
        <v>395</v>
      </c>
      <c r="Q69" s="78" t="s">
        <v>505</v>
      </c>
      <c r="R69" s="37">
        <v>0.2228935185185185</v>
      </c>
      <c r="S69" s="48" t="s">
        <v>133</v>
      </c>
      <c r="T69" s="48" t="s">
        <v>131</v>
      </c>
      <c r="U69" s="47" t="s">
        <v>114</v>
      </c>
      <c r="V69" s="28"/>
      <c r="W69" s="17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1:41" s="19" customFormat="1" ht="14.25">
      <c r="A70" s="23"/>
      <c r="B70" s="53">
        <f t="shared" si="1"/>
        <v>66</v>
      </c>
      <c r="C70" s="12" t="s">
        <v>34</v>
      </c>
      <c r="D70" s="55"/>
      <c r="E70" s="83">
        <v>1448</v>
      </c>
      <c r="F70" s="22">
        <f t="shared" si="0"/>
        <v>4751</v>
      </c>
      <c r="G70" s="27"/>
      <c r="H70" s="31">
        <f>SUM(E70-P70)</f>
        <v>159</v>
      </c>
      <c r="I70" s="49" t="s">
        <v>624</v>
      </c>
      <c r="J70" s="79" t="s">
        <v>401</v>
      </c>
      <c r="K70" s="39">
        <v>0.24496527777777777</v>
      </c>
      <c r="L70" s="48" t="s">
        <v>87</v>
      </c>
      <c r="M70" s="48" t="s">
        <v>86</v>
      </c>
      <c r="N70" s="16" t="s">
        <v>20</v>
      </c>
      <c r="O70" s="27"/>
      <c r="P70" s="42">
        <v>1289</v>
      </c>
      <c r="Q70" s="81" t="s">
        <v>493</v>
      </c>
      <c r="R70" s="38">
        <v>0.24447916666666666</v>
      </c>
      <c r="S70" s="48" t="s">
        <v>87</v>
      </c>
      <c r="T70" s="48" t="s">
        <v>73</v>
      </c>
      <c r="U70" s="47" t="s">
        <v>67</v>
      </c>
      <c r="V70" s="28"/>
      <c r="W70" s="17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41" s="19" customFormat="1" ht="14.25">
      <c r="A71" s="23"/>
      <c r="B71" s="53">
        <f aca="true" t="shared" si="3" ref="B71:B97">SUM(B70+1)</f>
        <v>67</v>
      </c>
      <c r="C71" s="12" t="s">
        <v>226</v>
      </c>
      <c r="D71" s="55"/>
      <c r="E71" s="83">
        <v>647</v>
      </c>
      <c r="F71" s="22">
        <f t="shared" si="0"/>
        <v>2123</v>
      </c>
      <c r="G71" s="27"/>
      <c r="H71" s="31">
        <f>SUM(E71-P71)</f>
        <v>158</v>
      </c>
      <c r="I71" s="91" t="s">
        <v>588</v>
      </c>
      <c r="J71" s="79" t="s">
        <v>475</v>
      </c>
      <c r="K71" s="39">
        <v>0.2258564814814815</v>
      </c>
      <c r="L71" s="48" t="s">
        <v>228</v>
      </c>
      <c r="M71" s="48" t="s">
        <v>227</v>
      </c>
      <c r="N71" s="16" t="s">
        <v>229</v>
      </c>
      <c r="O71" s="27"/>
      <c r="P71" s="42">
        <v>489</v>
      </c>
      <c r="Q71" s="79" t="s">
        <v>525</v>
      </c>
      <c r="R71" s="39">
        <v>0.2291550925925926</v>
      </c>
      <c r="S71" s="48" t="s">
        <v>230</v>
      </c>
      <c r="T71" s="48" t="s">
        <v>187</v>
      </c>
      <c r="U71" s="47" t="s">
        <v>220</v>
      </c>
      <c r="V71" s="28"/>
      <c r="W71" s="17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1:41" s="19" customFormat="1" ht="14.25">
      <c r="A72" s="23"/>
      <c r="B72" s="53">
        <f t="shared" si="3"/>
        <v>68</v>
      </c>
      <c r="C72" s="12" t="s">
        <v>310</v>
      </c>
      <c r="D72" s="55"/>
      <c r="E72" s="83">
        <v>635</v>
      </c>
      <c r="F72" s="22">
        <f t="shared" si="0"/>
        <v>2083</v>
      </c>
      <c r="G72" s="27"/>
      <c r="H72" s="31">
        <f>SUM(E72-P72)</f>
        <v>157</v>
      </c>
      <c r="I72" s="91" t="s">
        <v>588</v>
      </c>
      <c r="J72" s="79" t="s">
        <v>466</v>
      </c>
      <c r="K72" s="39">
        <v>0.23121527777777776</v>
      </c>
      <c r="L72" s="48" t="s">
        <v>65</v>
      </c>
      <c r="M72" s="48" t="s">
        <v>181</v>
      </c>
      <c r="N72" s="30" t="s">
        <v>612</v>
      </c>
      <c r="O72" s="27"/>
      <c r="P72" s="42">
        <v>478</v>
      </c>
      <c r="Q72" s="79" t="s">
        <v>500</v>
      </c>
      <c r="R72" s="39">
        <v>0.23155092592592594</v>
      </c>
      <c r="S72" s="48" t="s">
        <v>71</v>
      </c>
      <c r="T72" s="48" t="s">
        <v>277</v>
      </c>
      <c r="U72" s="47" t="s">
        <v>147</v>
      </c>
      <c r="V72" s="28"/>
      <c r="W72" s="17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1:41" s="19" customFormat="1" ht="14.25">
      <c r="A73" s="23"/>
      <c r="B73" s="53">
        <f t="shared" si="3"/>
        <v>69</v>
      </c>
      <c r="C73" s="12" t="s">
        <v>266</v>
      </c>
      <c r="D73" s="55"/>
      <c r="E73" s="83">
        <v>1431</v>
      </c>
      <c r="F73" s="22">
        <f>ROUND(E73*3.2808,0)</f>
        <v>4695</v>
      </c>
      <c r="G73" s="27" t="s">
        <v>21</v>
      </c>
      <c r="H73" s="31">
        <f>SUM(E73-P73)</f>
        <v>156</v>
      </c>
      <c r="I73" s="91" t="s">
        <v>583</v>
      </c>
      <c r="J73" s="79" t="s">
        <v>402</v>
      </c>
      <c r="K73" s="39">
        <v>0.24331018518518518</v>
      </c>
      <c r="L73" s="48" t="s">
        <v>163</v>
      </c>
      <c r="M73" s="48" t="s">
        <v>101</v>
      </c>
      <c r="N73" s="30" t="s">
        <v>616</v>
      </c>
      <c r="O73" s="27" t="s">
        <v>21</v>
      </c>
      <c r="P73" s="42">
        <v>1275</v>
      </c>
      <c r="Q73" s="79" t="s">
        <v>492</v>
      </c>
      <c r="R73" s="39">
        <v>0.24348379629629627</v>
      </c>
      <c r="S73" s="48" t="s">
        <v>163</v>
      </c>
      <c r="T73" s="48" t="s">
        <v>101</v>
      </c>
      <c r="U73" s="47" t="s">
        <v>67</v>
      </c>
      <c r="V73" s="28"/>
      <c r="W73" s="17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pans="1:41" s="19" customFormat="1" ht="14.25">
      <c r="A74" s="23"/>
      <c r="B74" s="53">
        <f t="shared" si="3"/>
        <v>70</v>
      </c>
      <c r="C74" s="12" t="s">
        <v>58</v>
      </c>
      <c r="D74" s="55"/>
      <c r="E74" s="83">
        <v>781</v>
      </c>
      <c r="F74" s="22">
        <f t="shared" si="0"/>
        <v>2562</v>
      </c>
      <c r="G74" s="27"/>
      <c r="H74" s="31">
        <f>SUM(E74-P74)</f>
        <v>156</v>
      </c>
      <c r="I74" s="91" t="s">
        <v>588</v>
      </c>
      <c r="J74" s="81" t="s">
        <v>449</v>
      </c>
      <c r="K74" s="38">
        <v>0.24532407407407408</v>
      </c>
      <c r="L74" s="48" t="s">
        <v>212</v>
      </c>
      <c r="M74" s="48" t="s">
        <v>211</v>
      </c>
      <c r="N74" s="16" t="s">
        <v>213</v>
      </c>
      <c r="O74" s="27"/>
      <c r="P74" s="42">
        <v>625</v>
      </c>
      <c r="Q74" s="79" t="s">
        <v>545</v>
      </c>
      <c r="R74" s="39">
        <v>0.2462037037037037</v>
      </c>
      <c r="S74" s="48" t="s">
        <v>212</v>
      </c>
      <c r="T74" s="48" t="s">
        <v>214</v>
      </c>
      <c r="U74" s="47" t="s">
        <v>210</v>
      </c>
      <c r="V74" s="28"/>
      <c r="W74" s="17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s="19" customFormat="1" ht="14.25">
      <c r="A75" s="23"/>
      <c r="B75" s="53">
        <f t="shared" si="3"/>
        <v>71</v>
      </c>
      <c r="C75" s="12" t="s">
        <v>272</v>
      </c>
      <c r="D75" s="55"/>
      <c r="E75" s="83">
        <v>668</v>
      </c>
      <c r="F75" s="22">
        <f>ROUND(E75*3.2808,0)</f>
        <v>2192</v>
      </c>
      <c r="G75" s="27" t="s">
        <v>21</v>
      </c>
      <c r="H75" s="31">
        <f>SUM(E75-P75)</f>
        <v>155</v>
      </c>
      <c r="I75" s="91" t="s">
        <v>583</v>
      </c>
      <c r="J75" s="79" t="s">
        <v>454</v>
      </c>
      <c r="K75" s="39">
        <v>0.22722222222222221</v>
      </c>
      <c r="L75" s="48" t="s">
        <v>163</v>
      </c>
      <c r="M75" s="48" t="s">
        <v>127</v>
      </c>
      <c r="N75" s="30" t="s">
        <v>614</v>
      </c>
      <c r="O75" s="27" t="s">
        <v>21</v>
      </c>
      <c r="P75" s="42">
        <v>513</v>
      </c>
      <c r="Q75" s="79" t="s">
        <v>529</v>
      </c>
      <c r="R75" s="39">
        <v>0.22833333333333336</v>
      </c>
      <c r="S75" s="48" t="s">
        <v>154</v>
      </c>
      <c r="T75" s="48" t="s">
        <v>273</v>
      </c>
      <c r="U75" s="47" t="s">
        <v>147</v>
      </c>
      <c r="V75" s="28"/>
      <c r="W75" s="17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s="19" customFormat="1" ht="14.25">
      <c r="A76" s="23"/>
      <c r="B76" s="53">
        <f t="shared" si="3"/>
        <v>72</v>
      </c>
      <c r="C76" s="12" t="s">
        <v>290</v>
      </c>
      <c r="D76" s="55"/>
      <c r="E76" s="83">
        <v>754</v>
      </c>
      <c r="F76" s="22">
        <f>ROUND(E76*3.2808,0)</f>
        <v>2474</v>
      </c>
      <c r="G76" s="27"/>
      <c r="H76" s="31">
        <f>SUM(E76-P76)</f>
        <v>154</v>
      </c>
      <c r="I76" s="91" t="s">
        <v>588</v>
      </c>
      <c r="J76" s="79" t="s">
        <v>478</v>
      </c>
      <c r="K76" s="39">
        <v>0.23975694444444443</v>
      </c>
      <c r="L76" s="48" t="s">
        <v>195</v>
      </c>
      <c r="M76" s="48" t="s">
        <v>95</v>
      </c>
      <c r="N76" s="30" t="s">
        <v>580</v>
      </c>
      <c r="O76" s="27"/>
      <c r="P76" s="42">
        <v>600</v>
      </c>
      <c r="Q76" s="79" t="s">
        <v>613</v>
      </c>
      <c r="R76" s="39">
        <v>0.24100694444444445</v>
      </c>
      <c r="S76" s="48" t="s">
        <v>289</v>
      </c>
      <c r="T76" s="48" t="s">
        <v>265</v>
      </c>
      <c r="U76" s="47" t="s">
        <v>274</v>
      </c>
      <c r="V76" s="28"/>
      <c r="W76" s="17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41" s="19" customFormat="1" ht="14.25">
      <c r="A77" s="15"/>
      <c r="B77" s="53">
        <f t="shared" si="3"/>
        <v>73</v>
      </c>
      <c r="C77" s="12" t="s">
        <v>252</v>
      </c>
      <c r="D77" s="55"/>
      <c r="E77" s="83">
        <v>581</v>
      </c>
      <c r="F77" s="22">
        <f t="shared" si="0"/>
        <v>1906</v>
      </c>
      <c r="G77" s="27"/>
      <c r="H77" s="31">
        <f>SUM(E77-P77)</f>
        <v>153</v>
      </c>
      <c r="I77" s="91" t="s">
        <v>583</v>
      </c>
      <c r="J77" s="79" t="s">
        <v>455</v>
      </c>
      <c r="K77" s="39">
        <v>0.22920138888888889</v>
      </c>
      <c r="L77" s="48" t="s">
        <v>253</v>
      </c>
      <c r="M77" s="48" t="s">
        <v>225</v>
      </c>
      <c r="N77" s="16" t="s">
        <v>567</v>
      </c>
      <c r="O77" s="27"/>
      <c r="P77" s="42">
        <v>428</v>
      </c>
      <c r="Q77" s="79" t="s">
        <v>507</v>
      </c>
      <c r="R77" s="39">
        <v>0.23006944444444444</v>
      </c>
      <c r="S77" s="48" t="s">
        <v>237</v>
      </c>
      <c r="T77" s="48" t="s">
        <v>225</v>
      </c>
      <c r="U77" s="47" t="s">
        <v>235</v>
      </c>
      <c r="V77" s="28"/>
      <c r="W77" s="17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1:41" s="19" customFormat="1" ht="14.25">
      <c r="A78" s="23"/>
      <c r="B78" s="53">
        <f t="shared" si="3"/>
        <v>74</v>
      </c>
      <c r="C78" s="12" t="s">
        <v>376</v>
      </c>
      <c r="D78" s="55"/>
      <c r="E78" s="83">
        <v>467</v>
      </c>
      <c r="F78" s="22">
        <f t="shared" si="0"/>
        <v>1532</v>
      </c>
      <c r="G78" s="27" t="s">
        <v>21</v>
      </c>
      <c r="H78" s="31">
        <f>SUM(E78-P78)</f>
        <v>152</v>
      </c>
      <c r="I78" s="91" t="s">
        <v>588</v>
      </c>
      <c r="J78" s="79" t="s">
        <v>394</v>
      </c>
      <c r="K78" s="39">
        <v>0.24163194444444444</v>
      </c>
      <c r="L78" s="48" t="s">
        <v>335</v>
      </c>
      <c r="M78" s="48" t="s">
        <v>258</v>
      </c>
      <c r="N78" s="30" t="s">
        <v>615</v>
      </c>
      <c r="O78" s="27" t="s">
        <v>21</v>
      </c>
      <c r="P78" s="42">
        <v>315</v>
      </c>
      <c r="Q78" s="79" t="s">
        <v>386</v>
      </c>
      <c r="R78" s="39">
        <v>0.24319444444444446</v>
      </c>
      <c r="S78" s="48" t="s">
        <v>350</v>
      </c>
      <c r="T78" s="48" t="s">
        <v>264</v>
      </c>
      <c r="U78" s="47" t="s">
        <v>295</v>
      </c>
      <c r="V78" s="28"/>
      <c r="W78" s="17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1:41" s="19" customFormat="1" ht="14.25">
      <c r="A79" s="23"/>
      <c r="B79" s="53">
        <f t="shared" si="3"/>
        <v>75</v>
      </c>
      <c r="C79" s="12" t="s">
        <v>278</v>
      </c>
      <c r="D79" s="55"/>
      <c r="E79" s="83">
        <v>1029</v>
      </c>
      <c r="F79" s="22">
        <f t="shared" si="0"/>
        <v>3376</v>
      </c>
      <c r="G79" s="27"/>
      <c r="H79" s="31">
        <f>SUM(E79-P79)</f>
        <v>151</v>
      </c>
      <c r="I79" s="91" t="s">
        <v>583</v>
      </c>
      <c r="J79" s="79" t="s">
        <v>419</v>
      </c>
      <c r="K79" s="39">
        <v>0.2287962962962963</v>
      </c>
      <c r="L79" s="48" t="s">
        <v>279</v>
      </c>
      <c r="M79" s="48" t="s">
        <v>187</v>
      </c>
      <c r="N79" s="16" t="s">
        <v>568</v>
      </c>
      <c r="O79" s="27"/>
      <c r="P79" s="42">
        <v>878</v>
      </c>
      <c r="Q79" s="79" t="s">
        <v>517</v>
      </c>
      <c r="R79" s="39">
        <v>0.22796296296296295</v>
      </c>
      <c r="S79" s="48" t="s">
        <v>185</v>
      </c>
      <c r="T79" s="48" t="s">
        <v>273</v>
      </c>
      <c r="U79" s="47" t="s">
        <v>170</v>
      </c>
      <c r="V79" s="28"/>
      <c r="W79" s="17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1:41" s="19" customFormat="1" ht="14.25">
      <c r="A80" s="23"/>
      <c r="B80" s="53">
        <f t="shared" si="3"/>
        <v>76</v>
      </c>
      <c r="C80" s="12" t="s">
        <v>267</v>
      </c>
      <c r="D80" s="55"/>
      <c r="E80" s="83">
        <v>962</v>
      </c>
      <c r="F80" s="22">
        <f t="shared" si="0"/>
        <v>3156</v>
      </c>
      <c r="G80" s="27"/>
      <c r="H80" s="31">
        <f>SUM(E80-P80)</f>
        <v>151</v>
      </c>
      <c r="I80" s="49" t="s">
        <v>624</v>
      </c>
      <c r="J80" s="79" t="s">
        <v>433</v>
      </c>
      <c r="K80" s="39">
        <v>0.2382175925925926</v>
      </c>
      <c r="L80" s="48" t="s">
        <v>154</v>
      </c>
      <c r="M80" s="48" t="s">
        <v>257</v>
      </c>
      <c r="N80" s="30" t="s">
        <v>617</v>
      </c>
      <c r="O80" s="27"/>
      <c r="P80" s="42">
        <v>811</v>
      </c>
      <c r="Q80" s="79" t="s">
        <v>555</v>
      </c>
      <c r="R80" s="39">
        <v>0.238125</v>
      </c>
      <c r="S80" s="48" t="s">
        <v>87</v>
      </c>
      <c r="T80" s="48" t="s">
        <v>257</v>
      </c>
      <c r="U80" s="47" t="s">
        <v>67</v>
      </c>
      <c r="V80" s="28"/>
      <c r="W80" s="17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1:41" s="19" customFormat="1" ht="14.25">
      <c r="A81" s="23"/>
      <c r="B81" s="53">
        <f t="shared" si="3"/>
        <v>77</v>
      </c>
      <c r="C81" s="12" t="s">
        <v>299</v>
      </c>
      <c r="D81" s="55"/>
      <c r="E81" s="83">
        <v>739</v>
      </c>
      <c r="F81" s="22">
        <f>ROUND(E81*3.2808,0)</f>
        <v>2425</v>
      </c>
      <c r="G81" s="27"/>
      <c r="H81" s="31">
        <f>SUM(E81-P81)</f>
        <v>151</v>
      </c>
      <c r="I81" s="91" t="s">
        <v>588</v>
      </c>
      <c r="J81" s="79" t="s">
        <v>479</v>
      </c>
      <c r="K81" s="39">
        <v>0.24782407407407406</v>
      </c>
      <c r="L81" s="48" t="s">
        <v>262</v>
      </c>
      <c r="M81" s="48" t="s">
        <v>66</v>
      </c>
      <c r="N81" s="30" t="s">
        <v>300</v>
      </c>
      <c r="O81" s="27"/>
      <c r="P81" s="42">
        <v>588</v>
      </c>
      <c r="Q81" s="79" t="s">
        <v>530</v>
      </c>
      <c r="R81" s="39">
        <v>0.24834490740740742</v>
      </c>
      <c r="S81" s="48" t="s">
        <v>301</v>
      </c>
      <c r="T81" s="48" t="s">
        <v>66</v>
      </c>
      <c r="U81" s="47" t="s">
        <v>142</v>
      </c>
      <c r="V81" s="28"/>
      <c r="W81" s="17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pans="1:41" s="19" customFormat="1" ht="14.25">
      <c r="A82" s="23"/>
      <c r="B82" s="53">
        <f t="shared" si="3"/>
        <v>78</v>
      </c>
      <c r="C82" s="12" t="s">
        <v>275</v>
      </c>
      <c r="D82" s="55"/>
      <c r="E82" s="83">
        <v>1014</v>
      </c>
      <c r="F82" s="22">
        <f t="shared" si="0"/>
        <v>3327</v>
      </c>
      <c r="G82" s="27"/>
      <c r="H82" s="31">
        <f>SUM(E82-P82)</f>
        <v>150</v>
      </c>
      <c r="I82" s="91" t="s">
        <v>583</v>
      </c>
      <c r="J82" s="78" t="s">
        <v>430</v>
      </c>
      <c r="K82" s="43">
        <v>0.23011574074074073</v>
      </c>
      <c r="L82" s="48" t="s">
        <v>122</v>
      </c>
      <c r="M82" s="48" t="s">
        <v>225</v>
      </c>
      <c r="N82" s="16" t="s">
        <v>276</v>
      </c>
      <c r="O82" s="27"/>
      <c r="P82" s="52">
        <v>864</v>
      </c>
      <c r="Q82" s="48" t="s">
        <v>515</v>
      </c>
      <c r="R82" s="43">
        <v>0.23116898148148146</v>
      </c>
      <c r="S82" s="48" t="s">
        <v>128</v>
      </c>
      <c r="T82" s="48" t="s">
        <v>277</v>
      </c>
      <c r="U82" s="47" t="s">
        <v>114</v>
      </c>
      <c r="V82" s="28"/>
      <c r="W82" s="17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pans="1:41" s="19" customFormat="1" ht="14.25">
      <c r="A83" s="23"/>
      <c r="B83" s="53">
        <f t="shared" si="3"/>
        <v>79</v>
      </c>
      <c r="C83" s="12" t="s">
        <v>302</v>
      </c>
      <c r="D83" s="55"/>
      <c r="E83" s="83">
        <v>635</v>
      </c>
      <c r="F83" s="22">
        <f>ROUND(E83*3.2808,0)</f>
        <v>2083</v>
      </c>
      <c r="G83" s="27" t="s">
        <v>21</v>
      </c>
      <c r="H83" s="31">
        <f>SUM(E83-P83)</f>
        <v>150</v>
      </c>
      <c r="I83" s="91" t="s">
        <v>583</v>
      </c>
      <c r="J83" s="79" t="s">
        <v>471</v>
      </c>
      <c r="K83" s="39">
        <v>0.23195601851851852</v>
      </c>
      <c r="L83" s="48" t="s">
        <v>65</v>
      </c>
      <c r="M83" s="48" t="s">
        <v>158</v>
      </c>
      <c r="N83" s="30" t="s">
        <v>628</v>
      </c>
      <c r="O83" s="27" t="s">
        <v>21</v>
      </c>
      <c r="P83" s="42">
        <v>485</v>
      </c>
      <c r="Q83" s="79" t="s">
        <v>508</v>
      </c>
      <c r="R83" s="39">
        <v>0.23122685185185185</v>
      </c>
      <c r="S83" s="48" t="s">
        <v>303</v>
      </c>
      <c r="T83" s="48" t="s">
        <v>181</v>
      </c>
      <c r="U83" s="47" t="s">
        <v>147</v>
      </c>
      <c r="V83" s="28"/>
      <c r="W83" s="17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1:41" s="19" customFormat="1" ht="14.25">
      <c r="A84" s="23"/>
      <c r="B84" s="53">
        <f t="shared" si="3"/>
        <v>80</v>
      </c>
      <c r="C84" s="12" t="s">
        <v>268</v>
      </c>
      <c r="D84" s="55"/>
      <c r="E84" s="84">
        <v>1061</v>
      </c>
      <c r="F84" s="22">
        <f>ROUND(E84*3.2808,0)</f>
        <v>3481</v>
      </c>
      <c r="G84" s="27"/>
      <c r="H84" s="31">
        <f>SUM(E84-P84)</f>
        <v>149</v>
      </c>
      <c r="I84" s="49" t="s">
        <v>624</v>
      </c>
      <c r="J84" s="79" t="s">
        <v>427</v>
      </c>
      <c r="K84" s="39">
        <v>0.24287037037037038</v>
      </c>
      <c r="L84" s="48" t="s">
        <v>260</v>
      </c>
      <c r="M84" s="48" t="s">
        <v>264</v>
      </c>
      <c r="N84" s="30" t="s">
        <v>569</v>
      </c>
      <c r="O84" s="27"/>
      <c r="P84" s="42">
        <v>912</v>
      </c>
      <c r="Q84" s="79" t="s">
        <v>557</v>
      </c>
      <c r="R84" s="39">
        <v>0.24188657407407407</v>
      </c>
      <c r="S84" s="48" t="s">
        <v>151</v>
      </c>
      <c r="T84" s="48" t="s">
        <v>258</v>
      </c>
      <c r="U84" s="47" t="s">
        <v>67</v>
      </c>
      <c r="V84" s="28"/>
      <c r="W84" s="17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1:41" s="19" customFormat="1" ht="14.25">
      <c r="A85" s="23"/>
      <c r="B85" s="53">
        <f t="shared" si="3"/>
        <v>81</v>
      </c>
      <c r="C85" s="12" t="s">
        <v>269</v>
      </c>
      <c r="D85" s="55" t="s">
        <v>21</v>
      </c>
      <c r="E85" s="83">
        <v>985</v>
      </c>
      <c r="F85" s="22">
        <f>ROUND(E85*3.2808,0)</f>
        <v>3232</v>
      </c>
      <c r="G85" s="27" t="s">
        <v>21</v>
      </c>
      <c r="H85" s="31">
        <f>SUM(E85-P85)</f>
        <v>148</v>
      </c>
      <c r="I85" s="91" t="s">
        <v>583</v>
      </c>
      <c r="J85" s="79" t="s">
        <v>437</v>
      </c>
      <c r="K85" s="39">
        <v>0.2409837962962963</v>
      </c>
      <c r="L85" s="48" t="s">
        <v>85</v>
      </c>
      <c r="M85" s="48" t="s">
        <v>265</v>
      </c>
      <c r="N85" s="30" t="s">
        <v>270</v>
      </c>
      <c r="O85" s="27"/>
      <c r="P85" s="42">
        <v>837</v>
      </c>
      <c r="Q85" s="79" t="s">
        <v>554</v>
      </c>
      <c r="R85" s="39">
        <v>0.24130787037037038</v>
      </c>
      <c r="S85" s="48" t="s">
        <v>271</v>
      </c>
      <c r="T85" s="48" t="s">
        <v>265</v>
      </c>
      <c r="U85" s="47" t="s">
        <v>99</v>
      </c>
      <c r="V85" s="28"/>
      <c r="W85" s="17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1" s="19" customFormat="1" ht="14.25">
      <c r="A86" s="23"/>
      <c r="B86" s="53">
        <f t="shared" si="3"/>
        <v>82</v>
      </c>
      <c r="C86" s="12" t="s">
        <v>291</v>
      </c>
      <c r="D86" s="55"/>
      <c r="E86" s="83">
        <v>749</v>
      </c>
      <c r="F86" s="22">
        <f>ROUND(E86*3.2808,0)</f>
        <v>2457</v>
      </c>
      <c r="G86" s="27"/>
      <c r="H86" s="31">
        <f>SUM(E86-P86)</f>
        <v>147</v>
      </c>
      <c r="I86" s="91" t="s">
        <v>588</v>
      </c>
      <c r="J86" s="79" t="s">
        <v>480</v>
      </c>
      <c r="K86" s="39">
        <v>0.23877314814814818</v>
      </c>
      <c r="L86" s="48" t="s">
        <v>261</v>
      </c>
      <c r="M86" s="48" t="s">
        <v>106</v>
      </c>
      <c r="N86" s="30" t="s">
        <v>618</v>
      </c>
      <c r="O86" s="27"/>
      <c r="P86" s="42">
        <v>602</v>
      </c>
      <c r="Q86" s="79" t="s">
        <v>528</v>
      </c>
      <c r="R86" s="39">
        <v>0.23912037037037037</v>
      </c>
      <c r="S86" s="48" t="s">
        <v>292</v>
      </c>
      <c r="T86" s="48" t="s">
        <v>254</v>
      </c>
      <c r="U86" s="47" t="s">
        <v>274</v>
      </c>
      <c r="V86" s="28"/>
      <c r="W86" s="17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pans="1:41" s="19" customFormat="1" ht="14.25">
      <c r="A87" s="23"/>
      <c r="B87" s="53">
        <f t="shared" si="3"/>
        <v>83</v>
      </c>
      <c r="C87" s="12" t="s">
        <v>280</v>
      </c>
      <c r="D87" s="55"/>
      <c r="E87" s="83">
        <v>701</v>
      </c>
      <c r="F87" s="22">
        <f t="shared" si="0"/>
        <v>2300</v>
      </c>
      <c r="G87" s="27" t="s">
        <v>21</v>
      </c>
      <c r="H87" s="31">
        <f>SUM(E87-P87)</f>
        <v>146</v>
      </c>
      <c r="I87" s="91" t="s">
        <v>583</v>
      </c>
      <c r="J87" s="79" t="s">
        <v>469</v>
      </c>
      <c r="K87" s="39">
        <v>0.22925925925925927</v>
      </c>
      <c r="L87" s="48" t="s">
        <v>253</v>
      </c>
      <c r="M87" s="48" t="s">
        <v>137</v>
      </c>
      <c r="N87" s="16" t="s">
        <v>629</v>
      </c>
      <c r="O87" s="27" t="s">
        <v>21</v>
      </c>
      <c r="P87" s="42">
        <v>555</v>
      </c>
      <c r="Q87" s="79" t="s">
        <v>388</v>
      </c>
      <c r="R87" s="39">
        <v>0.22936342592592593</v>
      </c>
      <c r="S87" s="48" t="s">
        <v>281</v>
      </c>
      <c r="T87" s="48" t="s">
        <v>145</v>
      </c>
      <c r="U87" s="47" t="s">
        <v>170</v>
      </c>
      <c r="V87" s="28"/>
      <c r="W87" s="17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pans="1:41" s="19" customFormat="1" ht="14.25">
      <c r="A88" s="23"/>
      <c r="B88" s="53">
        <f t="shared" si="3"/>
        <v>84</v>
      </c>
      <c r="C88" s="12" t="s">
        <v>306</v>
      </c>
      <c r="D88" s="55"/>
      <c r="E88" s="83">
        <v>539</v>
      </c>
      <c r="F88" s="22">
        <f t="shared" si="0"/>
        <v>1768</v>
      </c>
      <c r="G88" s="27"/>
      <c r="H88" s="31">
        <f>SUM(E88-P88)</f>
        <v>145</v>
      </c>
      <c r="I88" s="91" t="s">
        <v>583</v>
      </c>
      <c r="J88" s="79" t="s">
        <v>459</v>
      </c>
      <c r="K88" s="39">
        <v>0.22724537037037038</v>
      </c>
      <c r="L88" s="48" t="s">
        <v>146</v>
      </c>
      <c r="M88" s="48" t="s">
        <v>127</v>
      </c>
      <c r="N88" s="30" t="s">
        <v>608</v>
      </c>
      <c r="O88" s="27"/>
      <c r="P88" s="42">
        <v>394</v>
      </c>
      <c r="Q88" s="79" t="s">
        <v>609</v>
      </c>
      <c r="R88" s="39">
        <v>0.22603009259259257</v>
      </c>
      <c r="S88" s="48" t="s">
        <v>305</v>
      </c>
      <c r="T88" s="48" t="s">
        <v>610</v>
      </c>
      <c r="U88" s="47" t="s">
        <v>147</v>
      </c>
      <c r="V88" s="28"/>
      <c r="W88" s="17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1:41" s="19" customFormat="1" ht="14.25">
      <c r="A89" s="23"/>
      <c r="B89" s="53">
        <f t="shared" si="3"/>
        <v>85</v>
      </c>
      <c r="C89" s="12" t="s">
        <v>282</v>
      </c>
      <c r="D89" s="55"/>
      <c r="E89" s="83">
        <v>644</v>
      </c>
      <c r="F89" s="22">
        <f t="shared" si="0"/>
        <v>2113</v>
      </c>
      <c r="G89" s="27" t="s">
        <v>21</v>
      </c>
      <c r="H89" s="31">
        <f>SUM(E89-P89)</f>
        <v>144</v>
      </c>
      <c r="I89" s="91" t="s">
        <v>583</v>
      </c>
      <c r="J89" s="79" t="s">
        <v>474</v>
      </c>
      <c r="K89" s="39">
        <v>0.22983796296296297</v>
      </c>
      <c r="L89" s="48" t="s">
        <v>94</v>
      </c>
      <c r="M89" s="48" t="s">
        <v>120</v>
      </c>
      <c r="N89" s="30" t="s">
        <v>283</v>
      </c>
      <c r="O89" s="27" t="s">
        <v>21</v>
      </c>
      <c r="P89" s="42">
        <v>500</v>
      </c>
      <c r="Q89" s="79" t="s">
        <v>499</v>
      </c>
      <c r="R89" s="39">
        <v>0.2300810185185185</v>
      </c>
      <c r="S89" s="48" t="s">
        <v>94</v>
      </c>
      <c r="T89" s="48" t="s">
        <v>137</v>
      </c>
      <c r="U89" s="47" t="s">
        <v>235</v>
      </c>
      <c r="V89" s="28"/>
      <c r="W89" s="17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</row>
    <row r="90" spans="1:41" s="19" customFormat="1" ht="14.25">
      <c r="A90" s="23"/>
      <c r="B90" s="53">
        <f t="shared" si="3"/>
        <v>86</v>
      </c>
      <c r="C90" s="12" t="s">
        <v>371</v>
      </c>
      <c r="D90" s="55"/>
      <c r="E90" s="83">
        <v>978</v>
      </c>
      <c r="F90" s="22">
        <f>ROUND(E90*3.2808,0)</f>
        <v>3209</v>
      </c>
      <c r="G90" s="27" t="s">
        <v>21</v>
      </c>
      <c r="H90" s="31">
        <f>SUM(E90-P90)</f>
        <v>143</v>
      </c>
      <c r="I90" s="91" t="s">
        <v>587</v>
      </c>
      <c r="J90" s="79" t="s">
        <v>432</v>
      </c>
      <c r="K90" s="39">
        <v>0.2656712962962963</v>
      </c>
      <c r="L90" s="48" t="s">
        <v>350</v>
      </c>
      <c r="M90" s="48" t="s">
        <v>351</v>
      </c>
      <c r="N90" s="16" t="s">
        <v>619</v>
      </c>
      <c r="O90" s="27" t="s">
        <v>21</v>
      </c>
      <c r="P90" s="42">
        <v>835</v>
      </c>
      <c r="Q90" s="79" t="s">
        <v>552</v>
      </c>
      <c r="R90" s="39">
        <v>0.2665162037037037</v>
      </c>
      <c r="S90" s="48" t="s">
        <v>373</v>
      </c>
      <c r="T90" s="48" t="s">
        <v>372</v>
      </c>
      <c r="U90" s="47" t="s">
        <v>349</v>
      </c>
      <c r="V90" s="28"/>
      <c r="W90" s="17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</row>
    <row r="91" spans="1:41" s="19" customFormat="1" ht="14.25">
      <c r="A91" s="23"/>
      <c r="B91" s="53">
        <f t="shared" si="3"/>
        <v>87</v>
      </c>
      <c r="C91" s="12" t="s">
        <v>231</v>
      </c>
      <c r="D91" s="55" t="s">
        <v>21</v>
      </c>
      <c r="E91" s="83">
        <v>640</v>
      </c>
      <c r="F91" s="22">
        <f t="shared" si="0"/>
        <v>2100</v>
      </c>
      <c r="G91" s="27" t="s">
        <v>21</v>
      </c>
      <c r="H91" s="31">
        <f>SUM(E91-P91)</f>
        <v>143</v>
      </c>
      <c r="I91" s="91" t="s">
        <v>588</v>
      </c>
      <c r="J91" s="79" t="s">
        <v>472</v>
      </c>
      <c r="K91" s="39">
        <v>0.2240277777777778</v>
      </c>
      <c r="L91" s="48" t="s">
        <v>83</v>
      </c>
      <c r="M91" s="48" t="s">
        <v>232</v>
      </c>
      <c r="N91" s="16" t="s">
        <v>570</v>
      </c>
      <c r="O91" s="27"/>
      <c r="P91" s="42">
        <v>497</v>
      </c>
      <c r="Q91" s="79" t="s">
        <v>509</v>
      </c>
      <c r="R91" s="39">
        <v>0.22482638888888887</v>
      </c>
      <c r="S91" s="48" t="s">
        <v>85</v>
      </c>
      <c r="T91" s="48" t="s">
        <v>153</v>
      </c>
      <c r="U91" s="47" t="s">
        <v>220</v>
      </c>
      <c r="V91" s="28"/>
      <c r="W91" s="17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</row>
    <row r="92" spans="1:41" s="19" customFormat="1" ht="14.25">
      <c r="A92" s="23"/>
      <c r="B92" s="53">
        <f t="shared" si="3"/>
        <v>88</v>
      </c>
      <c r="C92" s="12" t="s">
        <v>304</v>
      </c>
      <c r="D92" s="55"/>
      <c r="E92" s="83">
        <v>548</v>
      </c>
      <c r="F92" s="22">
        <f>ROUND(E92*3.2808,0)</f>
        <v>1798</v>
      </c>
      <c r="G92" s="27" t="s">
        <v>21</v>
      </c>
      <c r="H92" s="31">
        <f>SUM(E92-P92)</f>
        <v>143</v>
      </c>
      <c r="I92" s="91" t="s">
        <v>583</v>
      </c>
      <c r="J92" s="79" t="s">
        <v>462</v>
      </c>
      <c r="K92" s="39">
        <v>0.22554398148148147</v>
      </c>
      <c r="L92" s="48" t="s">
        <v>259</v>
      </c>
      <c r="M92" s="48" t="s">
        <v>121</v>
      </c>
      <c r="N92" s="30" t="s">
        <v>625</v>
      </c>
      <c r="O92" s="27" t="s">
        <v>21</v>
      </c>
      <c r="P92" s="42">
        <v>405</v>
      </c>
      <c r="Q92" s="79" t="s">
        <v>503</v>
      </c>
      <c r="R92" s="39">
        <v>0.22627314814814814</v>
      </c>
      <c r="S92" s="48" t="s">
        <v>305</v>
      </c>
      <c r="T92" s="48" t="s">
        <v>227</v>
      </c>
      <c r="U92" s="47" t="s">
        <v>114</v>
      </c>
      <c r="V92" s="28"/>
      <c r="W92" s="17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</row>
    <row r="93" spans="1:41" s="19" customFormat="1" ht="14.25">
      <c r="A93" s="23"/>
      <c r="B93" s="53">
        <f t="shared" si="3"/>
        <v>89</v>
      </c>
      <c r="C93" s="12" t="s">
        <v>379</v>
      </c>
      <c r="D93" s="55"/>
      <c r="E93" s="83">
        <v>452</v>
      </c>
      <c r="F93" s="22">
        <f t="shared" si="0"/>
        <v>1483</v>
      </c>
      <c r="G93" s="27"/>
      <c r="H93" s="31">
        <f>SUM(E93-P93)</f>
        <v>142</v>
      </c>
      <c r="I93" s="91" t="s">
        <v>587</v>
      </c>
      <c r="J93" s="79" t="s">
        <v>380</v>
      </c>
      <c r="K93" s="39">
        <v>0.24340277777777777</v>
      </c>
      <c r="L93" s="48" t="s">
        <v>381</v>
      </c>
      <c r="M93" s="48" t="s">
        <v>101</v>
      </c>
      <c r="N93" s="30" t="s">
        <v>382</v>
      </c>
      <c r="O93" s="27"/>
      <c r="P93" s="42">
        <v>310</v>
      </c>
      <c r="Q93" s="79" t="s">
        <v>385</v>
      </c>
      <c r="R93" s="39">
        <v>0.2434953703703704</v>
      </c>
      <c r="S93" s="48" t="s">
        <v>375</v>
      </c>
      <c r="T93" s="48" t="s">
        <v>101</v>
      </c>
      <c r="U93" s="47" t="s">
        <v>295</v>
      </c>
      <c r="V93" s="28"/>
      <c r="W93" s="17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</row>
    <row r="94" spans="1:41" s="19" customFormat="1" ht="14.25">
      <c r="A94" s="23"/>
      <c r="B94" s="53">
        <f t="shared" si="3"/>
        <v>90</v>
      </c>
      <c r="C94" s="12" t="s">
        <v>288</v>
      </c>
      <c r="D94" s="55"/>
      <c r="E94" s="83">
        <v>381</v>
      </c>
      <c r="F94" s="22">
        <f t="shared" si="0"/>
        <v>1250</v>
      </c>
      <c r="G94" s="27"/>
      <c r="H94" s="31">
        <f>SUM(E94-P94)</f>
        <v>142</v>
      </c>
      <c r="I94" s="91" t="s">
        <v>583</v>
      </c>
      <c r="J94" s="79" t="s">
        <v>392</v>
      </c>
      <c r="K94" s="39">
        <v>0.23662037037037034</v>
      </c>
      <c r="L94" s="48" t="s">
        <v>286</v>
      </c>
      <c r="M94" s="48" t="s">
        <v>110</v>
      </c>
      <c r="N94" s="30" t="s">
        <v>294</v>
      </c>
      <c r="O94" s="27"/>
      <c r="P94" s="42">
        <v>239</v>
      </c>
      <c r="Q94" s="79" t="s">
        <v>384</v>
      </c>
      <c r="R94" s="39">
        <v>0.23709490740740743</v>
      </c>
      <c r="S94" s="48" t="s">
        <v>94</v>
      </c>
      <c r="T94" s="48" t="s">
        <v>112</v>
      </c>
      <c r="U94" s="47" t="s">
        <v>235</v>
      </c>
      <c r="V94" s="28"/>
      <c r="W94" s="17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</row>
    <row r="95" spans="1:41" s="19" customFormat="1" ht="14.25">
      <c r="A95" s="23"/>
      <c r="B95" s="53">
        <f t="shared" si="3"/>
        <v>91</v>
      </c>
      <c r="C95" s="12" t="s">
        <v>284</v>
      </c>
      <c r="D95" s="55"/>
      <c r="E95" s="83">
        <v>737</v>
      </c>
      <c r="F95" s="22">
        <f t="shared" si="0"/>
        <v>2418</v>
      </c>
      <c r="G95" s="27"/>
      <c r="H95" s="31">
        <f>SUM(E95-P95)</f>
        <v>141</v>
      </c>
      <c r="I95" s="91" t="s">
        <v>583</v>
      </c>
      <c r="J95" s="78" t="s">
        <v>463</v>
      </c>
      <c r="K95" s="43">
        <v>0.22696759259259258</v>
      </c>
      <c r="L95" s="48" t="s">
        <v>285</v>
      </c>
      <c r="M95" s="48" t="s">
        <v>124</v>
      </c>
      <c r="N95" s="16" t="s">
        <v>571</v>
      </c>
      <c r="O95" s="27"/>
      <c r="P95" s="52">
        <v>596</v>
      </c>
      <c r="Q95" s="78" t="s">
        <v>533</v>
      </c>
      <c r="R95" s="37">
        <v>0.22714120370370372</v>
      </c>
      <c r="S95" s="48" t="s">
        <v>285</v>
      </c>
      <c r="T95" s="48" t="s">
        <v>124</v>
      </c>
      <c r="U95" s="47" t="s">
        <v>170</v>
      </c>
      <c r="V95" s="28"/>
      <c r="W95" s="17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</row>
    <row r="96" spans="1:41" s="19" customFormat="1" ht="14.25">
      <c r="A96" s="23"/>
      <c r="B96" s="53">
        <f t="shared" si="3"/>
        <v>92</v>
      </c>
      <c r="C96" s="12" t="s">
        <v>287</v>
      </c>
      <c r="D96" s="55"/>
      <c r="E96" s="83">
        <v>492</v>
      </c>
      <c r="F96" s="22">
        <f t="shared" si="0"/>
        <v>1614</v>
      </c>
      <c r="G96" s="27"/>
      <c r="H96" s="31">
        <f>SUM(E96-P96)</f>
        <v>141</v>
      </c>
      <c r="I96" s="91" t="s">
        <v>583</v>
      </c>
      <c r="J96" s="79" t="s">
        <v>457</v>
      </c>
      <c r="K96" s="39">
        <v>0.23914351851851853</v>
      </c>
      <c r="L96" s="48" t="s">
        <v>247</v>
      </c>
      <c r="M96" s="48" t="s">
        <v>254</v>
      </c>
      <c r="N96" s="30" t="s">
        <v>572</v>
      </c>
      <c r="O96" s="27"/>
      <c r="P96" s="42">
        <v>351</v>
      </c>
      <c r="Q96" s="79" t="s">
        <v>390</v>
      </c>
      <c r="R96" s="39">
        <v>0.23810185185185184</v>
      </c>
      <c r="S96" s="48" t="s">
        <v>253</v>
      </c>
      <c r="T96" s="48" t="s">
        <v>257</v>
      </c>
      <c r="U96" s="47" t="s">
        <v>235</v>
      </c>
      <c r="V96" s="28"/>
      <c r="W96" s="17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</row>
    <row r="97" spans="1:41" s="19" customFormat="1" ht="14.25">
      <c r="A97" s="23"/>
      <c r="B97" s="53">
        <f t="shared" si="3"/>
        <v>93</v>
      </c>
      <c r="C97" s="12" t="s">
        <v>307</v>
      </c>
      <c r="D97" s="55"/>
      <c r="E97" s="83">
        <v>665</v>
      </c>
      <c r="F97" s="22">
        <f>ROUND(E97*3.2808,0)</f>
        <v>2182</v>
      </c>
      <c r="G97" s="27" t="s">
        <v>21</v>
      </c>
      <c r="H97" s="31">
        <f>SUM(E97-P97)</f>
        <v>140</v>
      </c>
      <c r="I97" s="49" t="s">
        <v>624</v>
      </c>
      <c r="J97" s="79" t="s">
        <v>473</v>
      </c>
      <c r="K97" s="39">
        <v>0.24116898148148147</v>
      </c>
      <c r="L97" s="48" t="s">
        <v>75</v>
      </c>
      <c r="M97" s="48" t="s">
        <v>265</v>
      </c>
      <c r="N97" s="30" t="s">
        <v>620</v>
      </c>
      <c r="O97" s="27" t="s">
        <v>21</v>
      </c>
      <c r="P97" s="42">
        <v>525</v>
      </c>
      <c r="Q97" s="79" t="s">
        <v>526</v>
      </c>
      <c r="R97" s="39">
        <v>0.24053240740740742</v>
      </c>
      <c r="S97" s="48" t="s">
        <v>75</v>
      </c>
      <c r="T97" s="48" t="s">
        <v>308</v>
      </c>
      <c r="U97" s="47" t="s">
        <v>99</v>
      </c>
      <c r="V97" s="28"/>
      <c r="W97" s="17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</row>
    <row r="98" spans="1:41" s="19" customFormat="1" ht="18">
      <c r="A98" s="23"/>
      <c r="B98" s="56"/>
      <c r="C98" s="73"/>
      <c r="D98" s="76"/>
      <c r="E98" s="85"/>
      <c r="F98" s="58"/>
      <c r="G98" s="68"/>
      <c r="H98" s="57"/>
      <c r="I98" s="59"/>
      <c r="J98" s="60"/>
      <c r="K98" s="61"/>
      <c r="L98" s="62"/>
      <c r="M98" s="62"/>
      <c r="N98" s="63"/>
      <c r="O98" s="68"/>
      <c r="P98" s="64"/>
      <c r="Q98" s="60"/>
      <c r="R98" s="61"/>
      <c r="S98" s="62"/>
      <c r="T98" s="62"/>
      <c r="U98" s="65"/>
      <c r="V98" s="66"/>
      <c r="W98" s="17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pans="4:15" ht="12.75">
      <c r="D99" s="86"/>
      <c r="G99" s="69"/>
      <c r="O99" s="69"/>
    </row>
    <row r="100" spans="4:15" ht="12.75">
      <c r="D100" s="86"/>
      <c r="G100" s="69"/>
      <c r="O100" s="69"/>
    </row>
    <row r="101" spans="4:15" ht="12.75">
      <c r="D101" s="86"/>
      <c r="G101" s="69"/>
      <c r="O101" s="69"/>
    </row>
    <row r="102" spans="4:15" ht="12.75">
      <c r="D102" s="86"/>
      <c r="G102" s="69"/>
      <c r="O102" s="69"/>
    </row>
    <row r="103" spans="4:15" ht="12.75">
      <c r="D103" s="86"/>
      <c r="G103" s="69"/>
      <c r="O103" s="69"/>
    </row>
    <row r="104" spans="4:15" ht="12.75">
      <c r="D104" s="86"/>
      <c r="G104" s="69"/>
      <c r="O104" s="69"/>
    </row>
    <row r="105" spans="4:15" ht="12.75">
      <c r="D105" s="86"/>
      <c r="G105" s="69"/>
      <c r="O105" s="69"/>
    </row>
    <row r="106" spans="4:15" ht="12.75">
      <c r="D106" s="86"/>
      <c r="G106" s="69"/>
      <c r="O106" s="69"/>
    </row>
    <row r="107" spans="4:15" ht="12.75">
      <c r="D107" s="86"/>
      <c r="G107" s="69"/>
      <c r="O107" s="69"/>
    </row>
    <row r="108" spans="4:15" ht="12.75">
      <c r="D108" s="86"/>
      <c r="G108" s="69"/>
      <c r="O108" s="69"/>
    </row>
    <row r="109" spans="4:15" ht="12.75">
      <c r="D109" s="86"/>
      <c r="G109" s="69"/>
      <c r="O109" s="69"/>
    </row>
    <row r="110" spans="4:15" ht="12.75">
      <c r="D110" s="86"/>
      <c r="G110" s="69"/>
      <c r="O110" s="69"/>
    </row>
    <row r="111" spans="4:15" ht="12.75">
      <c r="D111" s="86"/>
      <c r="G111" s="69"/>
      <c r="O111" s="69"/>
    </row>
    <row r="112" spans="4:15" ht="12.75">
      <c r="D112" s="86"/>
      <c r="G112" s="69"/>
      <c r="O112" s="69"/>
    </row>
    <row r="113" spans="4:15" ht="12.75">
      <c r="D113" s="86"/>
      <c r="G113" s="69"/>
      <c r="O113" s="69"/>
    </row>
    <row r="114" spans="4:15" ht="12.75">
      <c r="D114" s="86"/>
      <c r="G114" s="69"/>
      <c r="O114" s="69"/>
    </row>
    <row r="115" spans="4:15" ht="12.75">
      <c r="D115" s="86"/>
      <c r="G115" s="69"/>
      <c r="O115" s="69"/>
    </row>
    <row r="116" spans="4:15" ht="12.75">
      <c r="D116" s="86"/>
      <c r="G116" s="69"/>
      <c r="O116" s="69"/>
    </row>
    <row r="117" spans="4:15" ht="12.75">
      <c r="D117" s="86"/>
      <c r="G117" s="69"/>
      <c r="O117" s="69"/>
    </row>
    <row r="118" spans="4:15" ht="12.75">
      <c r="D118" s="86"/>
      <c r="G118" s="69"/>
      <c r="O118" s="69"/>
    </row>
    <row r="119" spans="4:15" ht="12.75">
      <c r="D119" s="86"/>
      <c r="G119" s="69"/>
      <c r="O119" s="69"/>
    </row>
    <row r="120" spans="4:15" ht="12.75">
      <c r="D120" s="86"/>
      <c r="G120" s="69"/>
      <c r="O120" s="69"/>
    </row>
    <row r="121" spans="4:15" ht="12.75">
      <c r="D121" s="86"/>
      <c r="G121" s="69"/>
      <c r="O121" s="69"/>
    </row>
    <row r="122" spans="4:15" ht="12.75">
      <c r="D122" s="86"/>
      <c r="G122" s="69"/>
      <c r="O122" s="69"/>
    </row>
    <row r="123" spans="4:15" ht="12.75">
      <c r="D123" s="86"/>
      <c r="G123" s="69"/>
      <c r="O123" s="69"/>
    </row>
    <row r="124" spans="4:15" ht="12.75">
      <c r="D124" s="86"/>
      <c r="G124" s="69"/>
      <c r="O124" s="69"/>
    </row>
    <row r="125" spans="4:15" ht="12.75">
      <c r="D125" s="86"/>
      <c r="G125" s="69"/>
      <c r="O125" s="69"/>
    </row>
    <row r="126" spans="4:15" ht="12.75">
      <c r="D126" s="86"/>
      <c r="G126" s="69"/>
      <c r="O126" s="69"/>
    </row>
    <row r="127" spans="4:15" ht="12.75">
      <c r="D127" s="86"/>
      <c r="G127" s="69"/>
      <c r="O127" s="69"/>
    </row>
    <row r="128" spans="4:15" ht="12.75">
      <c r="D128" s="86"/>
      <c r="G128" s="69"/>
      <c r="O128" s="69"/>
    </row>
    <row r="129" spans="4:15" ht="12.75">
      <c r="D129" s="86"/>
      <c r="G129" s="69"/>
      <c r="O129" s="69"/>
    </row>
    <row r="130" spans="4:15" ht="12.75">
      <c r="D130" s="86"/>
      <c r="G130" s="69"/>
      <c r="O130" s="69"/>
    </row>
    <row r="131" spans="4:15" ht="12.75">
      <c r="D131" s="86"/>
      <c r="G131" s="69"/>
      <c r="O131" s="69"/>
    </row>
    <row r="132" spans="4:15" ht="12.75">
      <c r="D132" s="86"/>
      <c r="G132" s="69"/>
      <c r="O132" s="69"/>
    </row>
    <row r="133" spans="4:15" ht="12.75">
      <c r="D133" s="86"/>
      <c r="G133" s="69"/>
      <c r="O133" s="69"/>
    </row>
    <row r="134" spans="4:15" ht="12.75">
      <c r="D134" s="86"/>
      <c r="G134" s="69"/>
      <c r="O134" s="69"/>
    </row>
    <row r="135" spans="4:15" ht="12.75">
      <c r="D135" s="86"/>
      <c r="G135" s="69"/>
      <c r="O135" s="69"/>
    </row>
    <row r="136" spans="4:15" ht="12.75">
      <c r="D136" s="86"/>
      <c r="G136" s="69"/>
      <c r="O136" s="69"/>
    </row>
    <row r="137" spans="4:15" ht="12.75">
      <c r="D137" s="86"/>
      <c r="G137" s="69"/>
      <c r="O137" s="69"/>
    </row>
    <row r="138" spans="4:15" ht="12.75">
      <c r="D138" s="86"/>
      <c r="G138" s="69"/>
      <c r="O138" s="69"/>
    </row>
    <row r="139" spans="4:15" ht="12.75">
      <c r="D139" s="86"/>
      <c r="G139" s="69"/>
      <c r="O139" s="69"/>
    </row>
    <row r="140" spans="4:15" ht="12.75">
      <c r="D140" s="86"/>
      <c r="G140" s="69"/>
      <c r="O140" s="69"/>
    </row>
    <row r="141" spans="4:15" ht="12.75">
      <c r="D141" s="86"/>
      <c r="G141" s="69"/>
      <c r="O141" s="69"/>
    </row>
    <row r="142" spans="4:15" ht="12.75">
      <c r="D142" s="86"/>
      <c r="G142" s="69"/>
      <c r="O142" s="69"/>
    </row>
    <row r="143" spans="4:15" ht="12.75">
      <c r="D143" s="86"/>
      <c r="G143" s="69"/>
      <c r="O143" s="69"/>
    </row>
    <row r="144" spans="4:15" ht="12.75">
      <c r="D144" s="86"/>
      <c r="G144" s="69"/>
      <c r="O144" s="69"/>
    </row>
    <row r="145" spans="4:15" ht="12.75">
      <c r="D145" s="86"/>
      <c r="G145" s="69"/>
      <c r="O145" s="69"/>
    </row>
    <row r="146" spans="4:15" ht="12.75">
      <c r="D146" s="86"/>
      <c r="G146" s="69"/>
      <c r="O146" s="69"/>
    </row>
    <row r="147" spans="4:15" ht="12.75">
      <c r="D147" s="86"/>
      <c r="G147" s="69"/>
      <c r="O147" s="69"/>
    </row>
    <row r="148" spans="4:15" ht="12.75">
      <c r="D148" s="86"/>
      <c r="G148" s="69"/>
      <c r="O148" s="69"/>
    </row>
    <row r="149" spans="4:15" ht="12.75">
      <c r="D149" s="86"/>
      <c r="G149" s="69"/>
      <c r="O149" s="69"/>
    </row>
    <row r="150" spans="4:15" ht="12.75">
      <c r="D150" s="86"/>
      <c r="G150" s="69"/>
      <c r="O150" s="69"/>
    </row>
    <row r="151" spans="4:15" ht="12.75">
      <c r="D151" s="86"/>
      <c r="G151" s="69"/>
      <c r="O151" s="69"/>
    </row>
    <row r="152" spans="4:15" ht="12.75">
      <c r="D152" s="86"/>
      <c r="G152" s="69"/>
      <c r="O152" s="69"/>
    </row>
    <row r="153" spans="4:15" ht="12.75">
      <c r="D153" s="86"/>
      <c r="G153" s="69"/>
      <c r="O153" s="69"/>
    </row>
    <row r="154" spans="4:15" ht="12.75">
      <c r="D154" s="86"/>
      <c r="G154" s="69"/>
      <c r="O154" s="69"/>
    </row>
    <row r="155" spans="4:15" ht="12.75">
      <c r="D155" s="86"/>
      <c r="G155" s="69"/>
      <c r="O155" s="69"/>
    </row>
    <row r="156" spans="4:15" ht="12.75">
      <c r="D156" s="86"/>
      <c r="G156" s="69"/>
      <c r="O156" s="69"/>
    </row>
    <row r="157" spans="4:15" ht="12.75">
      <c r="D157" s="86"/>
      <c r="G157" s="69"/>
      <c r="O157" s="69"/>
    </row>
    <row r="158" spans="4:15" ht="12.75">
      <c r="D158" s="86"/>
      <c r="G158" s="69"/>
      <c r="O158" s="69"/>
    </row>
    <row r="159" spans="4:15" ht="12.75">
      <c r="D159" s="86"/>
      <c r="G159" s="69"/>
      <c r="O159" s="69"/>
    </row>
    <row r="160" spans="4:15" ht="12.75">
      <c r="D160" s="86"/>
      <c r="G160" s="69"/>
      <c r="O160" s="69"/>
    </row>
    <row r="161" spans="4:15" ht="12.75">
      <c r="D161" s="86"/>
      <c r="G161" s="69"/>
      <c r="O161" s="69"/>
    </row>
    <row r="162" spans="4:15" ht="12.75">
      <c r="D162" s="86"/>
      <c r="G162" s="69"/>
      <c r="O162" s="69"/>
    </row>
    <row r="163" spans="4:15" ht="12.75">
      <c r="D163" s="86"/>
      <c r="G163" s="69"/>
      <c r="O163" s="69"/>
    </row>
    <row r="164" spans="4:15" ht="12.75">
      <c r="D164" s="86"/>
      <c r="G164" s="69"/>
      <c r="O164" s="69"/>
    </row>
    <row r="165" spans="4:15" ht="12.75">
      <c r="D165" s="86"/>
      <c r="G165" s="69"/>
      <c r="O165" s="69"/>
    </row>
    <row r="166" spans="4:15" ht="12.75">
      <c r="D166" s="86"/>
      <c r="G166" s="69"/>
      <c r="O166" s="69"/>
    </row>
    <row r="167" spans="4:15" ht="12.75">
      <c r="D167" s="86"/>
      <c r="G167" s="69"/>
      <c r="O167" s="69"/>
    </row>
    <row r="168" spans="4:15" ht="12.75">
      <c r="D168" s="86"/>
      <c r="G168" s="69"/>
      <c r="O168" s="69"/>
    </row>
    <row r="169" spans="4:15" ht="12.75">
      <c r="D169" s="86"/>
      <c r="G169" s="69"/>
      <c r="O169" s="69"/>
    </row>
    <row r="170" spans="4:15" ht="12.75">
      <c r="D170" s="86"/>
      <c r="G170" s="69"/>
      <c r="O170" s="69"/>
    </row>
    <row r="171" spans="4:15" ht="12.75">
      <c r="D171" s="86"/>
      <c r="G171" s="69"/>
      <c r="O171" s="69"/>
    </row>
    <row r="172" spans="4:15" ht="12.75">
      <c r="D172" s="86"/>
      <c r="G172" s="69"/>
      <c r="O172" s="69"/>
    </row>
    <row r="173" spans="4:15" ht="12.75">
      <c r="D173" s="86"/>
      <c r="G173" s="69"/>
      <c r="O173" s="69"/>
    </row>
    <row r="174" spans="4:15" ht="12.75">
      <c r="D174" s="86"/>
      <c r="G174" s="69"/>
      <c r="O174" s="69"/>
    </row>
    <row r="175" spans="4:15" ht="12.75">
      <c r="D175" s="86"/>
      <c r="G175" s="69"/>
      <c r="O175" s="69"/>
    </row>
    <row r="176" spans="4:15" ht="12.75">
      <c r="D176" s="86"/>
      <c r="G176" s="69"/>
      <c r="O176" s="69"/>
    </row>
    <row r="177" spans="4:15" ht="12.75">
      <c r="D177" s="86"/>
      <c r="G177" s="69"/>
      <c r="O177" s="69"/>
    </row>
    <row r="178" spans="4:15" ht="12.75">
      <c r="D178" s="86"/>
      <c r="G178" s="69"/>
      <c r="O178" s="69"/>
    </row>
    <row r="179" spans="4:15" ht="12.75">
      <c r="D179" s="86"/>
      <c r="G179" s="69"/>
      <c r="O179" s="69"/>
    </row>
    <row r="180" spans="4:15" ht="12.75">
      <c r="D180" s="86"/>
      <c r="G180" s="69"/>
      <c r="O180" s="69"/>
    </row>
    <row r="181" spans="4:15" ht="12.75">
      <c r="D181" s="86"/>
      <c r="G181" s="69"/>
      <c r="O181" s="69"/>
    </row>
    <row r="182" spans="4:15" ht="12.75">
      <c r="D182" s="86"/>
      <c r="G182" s="69"/>
      <c r="O182" s="69"/>
    </row>
    <row r="183" spans="4:15" ht="12.75">
      <c r="D183" s="86"/>
      <c r="G183" s="69"/>
      <c r="O183" s="69"/>
    </row>
    <row r="184" spans="4:15" ht="12.75">
      <c r="D184" s="86"/>
      <c r="G184" s="69"/>
      <c r="O184" s="69"/>
    </row>
    <row r="185" spans="4:15" ht="12.75">
      <c r="D185" s="86"/>
      <c r="G185" s="69"/>
      <c r="O185" s="69"/>
    </row>
    <row r="186" spans="4:15" ht="12.75">
      <c r="D186" s="86"/>
      <c r="G186" s="69"/>
      <c r="O186" s="69"/>
    </row>
    <row r="187" spans="4:15" ht="12.75">
      <c r="D187" s="86"/>
      <c r="G187" s="69"/>
      <c r="O187" s="69"/>
    </row>
    <row r="188" spans="4:15" ht="12.75">
      <c r="D188" s="86"/>
      <c r="G188" s="69"/>
      <c r="O188" s="69"/>
    </row>
    <row r="189" spans="4:15" ht="12.75">
      <c r="D189" s="86"/>
      <c r="G189" s="69"/>
      <c r="O189" s="69"/>
    </row>
    <row r="190" spans="4:15" ht="12.75">
      <c r="D190" s="86"/>
      <c r="G190" s="69"/>
      <c r="O190" s="69"/>
    </row>
    <row r="191" spans="4:15" ht="12.75">
      <c r="D191" s="86"/>
      <c r="G191" s="69"/>
      <c r="O191" s="69"/>
    </row>
    <row r="192" spans="4:15" ht="12.75">
      <c r="D192" s="86"/>
      <c r="G192" s="69"/>
      <c r="O192" s="69"/>
    </row>
    <row r="193" spans="4:15" ht="12.75">
      <c r="D193" s="86"/>
      <c r="G193" s="69"/>
      <c r="O193" s="69"/>
    </row>
    <row r="194" spans="4:15" ht="12.75">
      <c r="D194" s="86"/>
      <c r="G194" s="69"/>
      <c r="O194" s="69"/>
    </row>
    <row r="195" spans="4:15" ht="12.75">
      <c r="D195" s="86"/>
      <c r="G195" s="69"/>
      <c r="O195" s="69"/>
    </row>
    <row r="196" spans="4:15" ht="12.75">
      <c r="D196" s="86"/>
      <c r="G196" s="69"/>
      <c r="O196" s="69"/>
    </row>
    <row r="197" spans="4:15" ht="12.75">
      <c r="D197" s="86"/>
      <c r="G197" s="69"/>
      <c r="O197" s="69"/>
    </row>
    <row r="198" spans="4:15" ht="12.75">
      <c r="D198" s="86"/>
      <c r="G198" s="69"/>
      <c r="O198" s="69"/>
    </row>
    <row r="199" spans="4:15" ht="12.75">
      <c r="D199" s="86"/>
      <c r="G199" s="69"/>
      <c r="O199" s="69"/>
    </row>
    <row r="200" spans="4:15" ht="12.75">
      <c r="D200" s="86"/>
      <c r="G200" s="69"/>
      <c r="O200" s="69"/>
    </row>
    <row r="201" spans="4:15" ht="12.75">
      <c r="D201" s="86"/>
      <c r="G201" s="69"/>
      <c r="O201" s="69"/>
    </row>
    <row r="202" spans="4:15" ht="12.75">
      <c r="D202" s="86"/>
      <c r="G202" s="69"/>
      <c r="O202" s="69"/>
    </row>
    <row r="203" spans="4:15" ht="12.75">
      <c r="D203" s="86"/>
      <c r="G203" s="69"/>
      <c r="O203" s="69"/>
    </row>
    <row r="204" spans="4:15" ht="12.75">
      <c r="D204" s="86"/>
      <c r="G204" s="69"/>
      <c r="O204" s="69"/>
    </row>
    <row r="205" spans="4:15" ht="12.75">
      <c r="D205" s="86"/>
      <c r="G205" s="69"/>
      <c r="O205" s="69"/>
    </row>
    <row r="206" spans="4:15" ht="12.75">
      <c r="D206" s="86"/>
      <c r="G206" s="69"/>
      <c r="O206" s="69"/>
    </row>
    <row r="207" spans="4:15" ht="12.75">
      <c r="D207" s="86"/>
      <c r="G207" s="69"/>
      <c r="O207" s="69"/>
    </row>
    <row r="208" spans="4:15" ht="12.75">
      <c r="D208" s="86"/>
      <c r="G208" s="69"/>
      <c r="O208" s="69"/>
    </row>
    <row r="209" spans="4:15" ht="12.75">
      <c r="D209" s="86"/>
      <c r="G209" s="69"/>
      <c r="O209" s="69"/>
    </row>
    <row r="210" spans="4:15" ht="12.75">
      <c r="D210" s="86"/>
      <c r="G210" s="69"/>
      <c r="O210" s="69"/>
    </row>
    <row r="211" spans="4:15" ht="12.75">
      <c r="D211" s="86"/>
      <c r="G211" s="69"/>
      <c r="O211" s="69"/>
    </row>
    <row r="212" spans="4:15" ht="12.75">
      <c r="D212" s="86"/>
      <c r="G212" s="69"/>
      <c r="O212" s="69"/>
    </row>
    <row r="213" spans="4:15" ht="12.75">
      <c r="D213" s="86"/>
      <c r="G213" s="69"/>
      <c r="O213" s="69"/>
    </row>
    <row r="214" spans="4:15" ht="12.75">
      <c r="D214" s="86"/>
      <c r="G214" s="69"/>
      <c r="O214" s="69"/>
    </row>
    <row r="215" spans="4:15" ht="12.75">
      <c r="D215" s="86"/>
      <c r="G215" s="69"/>
      <c r="O215" s="69"/>
    </row>
    <row r="216" spans="4:15" ht="12.75">
      <c r="D216" s="86"/>
      <c r="G216" s="69"/>
      <c r="O216" s="69"/>
    </row>
    <row r="217" spans="4:15" ht="12.75">
      <c r="D217" s="86"/>
      <c r="G217" s="69"/>
      <c r="O217" s="69"/>
    </row>
    <row r="218" spans="4:15" ht="12.75">
      <c r="D218" s="86"/>
      <c r="G218" s="69"/>
      <c r="O218" s="69"/>
    </row>
    <row r="219" spans="4:15" ht="12.75">
      <c r="D219" s="86"/>
      <c r="G219" s="69"/>
      <c r="O219" s="69"/>
    </row>
    <row r="220" spans="4:15" ht="12.75">
      <c r="D220" s="86"/>
      <c r="G220" s="69"/>
      <c r="O220" s="69"/>
    </row>
    <row r="221" spans="4:15" ht="12.75">
      <c r="D221" s="86"/>
      <c r="G221" s="69"/>
      <c r="O221" s="69"/>
    </row>
    <row r="222" spans="4:15" ht="12.75">
      <c r="D222" s="86"/>
      <c r="G222" s="69"/>
      <c r="O222" s="69"/>
    </row>
    <row r="223" spans="4:15" ht="12.75">
      <c r="D223" s="86"/>
      <c r="G223" s="69"/>
      <c r="O223" s="69"/>
    </row>
    <row r="224" spans="4:15" ht="12.75">
      <c r="D224" s="86"/>
      <c r="G224" s="69"/>
      <c r="O224" s="69"/>
    </row>
    <row r="225" spans="4:15" ht="12.75">
      <c r="D225" s="86"/>
      <c r="G225" s="69"/>
      <c r="O225" s="69"/>
    </row>
    <row r="226" spans="4:15" ht="12.75">
      <c r="D226" s="86"/>
      <c r="G226" s="69"/>
      <c r="O226" s="69"/>
    </row>
    <row r="227" spans="4:15" ht="12.75">
      <c r="D227" s="86"/>
      <c r="G227" s="69"/>
      <c r="O227" s="69"/>
    </row>
    <row r="228" spans="4:15" ht="12.75">
      <c r="D228" s="86"/>
      <c r="G228" s="69"/>
      <c r="O228" s="69"/>
    </row>
    <row r="229" spans="4:15" ht="12.75">
      <c r="D229" s="86"/>
      <c r="G229" s="69"/>
      <c r="O229" s="69"/>
    </row>
    <row r="230" spans="4:15" ht="12.75">
      <c r="D230" s="86"/>
      <c r="G230" s="69"/>
      <c r="O230" s="69"/>
    </row>
    <row r="231" spans="4:15" ht="12.75">
      <c r="D231" s="86"/>
      <c r="G231" s="69"/>
      <c r="O231" s="69"/>
    </row>
    <row r="232" spans="4:15" ht="12.75">
      <c r="D232" s="86"/>
      <c r="G232" s="69"/>
      <c r="O232" s="69"/>
    </row>
    <row r="233" spans="4:15" ht="12.75">
      <c r="D233" s="86"/>
      <c r="G233" s="69"/>
      <c r="O233" s="69"/>
    </row>
    <row r="234" spans="4:15" ht="12.75">
      <c r="D234" s="86"/>
      <c r="G234" s="69"/>
      <c r="O234" s="69"/>
    </row>
    <row r="235" spans="4:15" ht="12.75">
      <c r="D235" s="86"/>
      <c r="G235" s="69"/>
      <c r="O235" s="69"/>
    </row>
    <row r="236" spans="4:15" ht="12.75">
      <c r="D236" s="86"/>
      <c r="G236" s="69"/>
      <c r="O236" s="69"/>
    </row>
    <row r="237" spans="4:15" ht="12.75">
      <c r="D237" s="86"/>
      <c r="G237" s="69"/>
      <c r="O237" s="69"/>
    </row>
    <row r="238" spans="4:15" ht="12.75">
      <c r="D238" s="86"/>
      <c r="G238" s="69"/>
      <c r="O238" s="69"/>
    </row>
    <row r="239" spans="4:15" ht="12.75">
      <c r="D239" s="86"/>
      <c r="G239" s="69"/>
      <c r="O239" s="69"/>
    </row>
    <row r="240" spans="4:15" ht="12.75">
      <c r="D240" s="86"/>
      <c r="G240" s="69"/>
      <c r="O240" s="69"/>
    </row>
    <row r="241" spans="4:15" ht="12.75">
      <c r="D241" s="86"/>
      <c r="G241" s="69"/>
      <c r="O241" s="69"/>
    </row>
    <row r="242" spans="4:15" ht="12.75">
      <c r="D242" s="86"/>
      <c r="G242" s="69"/>
      <c r="O242" s="69"/>
    </row>
    <row r="243" spans="4:15" ht="12.75">
      <c r="D243" s="86"/>
      <c r="G243" s="69"/>
      <c r="O243" s="69"/>
    </row>
    <row r="244" spans="4:15" ht="12.75">
      <c r="D244" s="86"/>
      <c r="G244" s="69"/>
      <c r="O244" s="69"/>
    </row>
    <row r="245" spans="4:15" ht="12.75">
      <c r="D245" s="86"/>
      <c r="G245" s="69"/>
      <c r="O245" s="69"/>
    </row>
    <row r="246" spans="4:15" ht="12.75">
      <c r="D246" s="86"/>
      <c r="G246" s="69"/>
      <c r="O246" s="69"/>
    </row>
    <row r="247" spans="4:15" ht="12.75">
      <c r="D247" s="86"/>
      <c r="G247" s="69"/>
      <c r="O247" s="69"/>
    </row>
    <row r="248" spans="4:15" ht="12.75">
      <c r="D248" s="86"/>
      <c r="G248" s="69"/>
      <c r="O248" s="69"/>
    </row>
    <row r="249" spans="4:15" ht="12.75">
      <c r="D249" s="86"/>
      <c r="G249" s="69"/>
      <c r="O249" s="69"/>
    </row>
    <row r="250" spans="4:15" ht="12.75">
      <c r="D250" s="86"/>
      <c r="G250" s="69"/>
      <c r="O250" s="69"/>
    </row>
    <row r="251" spans="4:15" ht="12.75">
      <c r="D251" s="86"/>
      <c r="G251" s="69"/>
      <c r="O251" s="69"/>
    </row>
    <row r="252" spans="4:15" ht="12.75">
      <c r="D252" s="86"/>
      <c r="G252" s="69"/>
      <c r="O252" s="69"/>
    </row>
    <row r="253" spans="4:15" ht="12.75">
      <c r="D253" s="86"/>
      <c r="G253" s="69"/>
      <c r="O253" s="69"/>
    </row>
    <row r="254" spans="4:15" ht="12.75">
      <c r="D254" s="86"/>
      <c r="G254" s="69"/>
      <c r="O254" s="69"/>
    </row>
    <row r="255" spans="4:15" ht="12.75">
      <c r="D255" s="86"/>
      <c r="G255" s="69"/>
      <c r="O255" s="69"/>
    </row>
    <row r="256" spans="4:15" ht="12.75">
      <c r="D256" s="86"/>
      <c r="G256" s="69"/>
      <c r="O256" s="69"/>
    </row>
    <row r="257" spans="4:15" ht="12.75">
      <c r="D257" s="86"/>
      <c r="G257" s="69"/>
      <c r="O257" s="69"/>
    </row>
    <row r="258" spans="4:15" ht="12.75">
      <c r="D258" s="86"/>
      <c r="G258" s="69"/>
      <c r="O258" s="69"/>
    </row>
    <row r="259" spans="4:15" ht="12.75">
      <c r="D259" s="86"/>
      <c r="G259" s="69"/>
      <c r="O259" s="69"/>
    </row>
    <row r="260" spans="4:15" ht="12.75">
      <c r="D260" s="86"/>
      <c r="G260" s="69"/>
      <c r="O260" s="69"/>
    </row>
    <row r="261" spans="4:15" ht="12.75">
      <c r="D261" s="86"/>
      <c r="G261" s="69"/>
      <c r="O261" s="69"/>
    </row>
    <row r="262" spans="4:15" ht="12.75">
      <c r="D262" s="86"/>
      <c r="G262" s="69"/>
      <c r="O262" s="69"/>
    </row>
    <row r="263" spans="4:15" ht="12.75">
      <c r="D263" s="86"/>
      <c r="G263" s="69"/>
      <c r="O263" s="69"/>
    </row>
    <row r="264" spans="4:15" ht="12.75">
      <c r="D264" s="86"/>
      <c r="G264" s="69"/>
      <c r="O264" s="69"/>
    </row>
    <row r="265" spans="4:15" ht="12.75">
      <c r="D265" s="86"/>
      <c r="G265" s="69"/>
      <c r="O265" s="69"/>
    </row>
    <row r="266" spans="4:15" ht="12.75">
      <c r="D266" s="86"/>
      <c r="G266" s="69"/>
      <c r="O266" s="69"/>
    </row>
    <row r="267" spans="4:15" ht="12.75">
      <c r="D267" s="86"/>
      <c r="G267" s="69"/>
      <c r="O267" s="69"/>
    </row>
    <row r="268" spans="4:15" ht="12.75">
      <c r="D268" s="86"/>
      <c r="G268" s="69"/>
      <c r="O268" s="69"/>
    </row>
    <row r="269" spans="4:15" ht="12.75">
      <c r="D269" s="86"/>
      <c r="G269" s="69"/>
      <c r="O269" s="69"/>
    </row>
    <row r="270" spans="4:15" ht="12.75">
      <c r="D270" s="86"/>
      <c r="G270" s="69"/>
      <c r="O270" s="69"/>
    </row>
    <row r="271" spans="4:15" ht="12.75">
      <c r="D271" s="86"/>
      <c r="G271" s="69"/>
      <c r="O271" s="69"/>
    </row>
    <row r="272" spans="4:15" ht="12.75">
      <c r="D272" s="86"/>
      <c r="G272" s="69"/>
      <c r="O272" s="69"/>
    </row>
    <row r="273" spans="4:15" ht="12.75">
      <c r="D273" s="86"/>
      <c r="G273" s="69"/>
      <c r="O273" s="69"/>
    </row>
    <row r="274" spans="4:15" ht="12.75">
      <c r="D274" s="86"/>
      <c r="G274" s="69"/>
      <c r="O274" s="69"/>
    </row>
    <row r="275" spans="4:15" ht="12.75">
      <c r="D275" s="86"/>
      <c r="G275" s="69"/>
      <c r="O275" s="69"/>
    </row>
    <row r="276" spans="4:15" ht="12.75">
      <c r="D276" s="86"/>
      <c r="G276" s="69"/>
      <c r="O276" s="69"/>
    </row>
    <row r="277" spans="4:15" ht="12.75">
      <c r="D277" s="86"/>
      <c r="G277" s="69"/>
      <c r="O277" s="69"/>
    </row>
    <row r="278" spans="4:15" ht="12.75">
      <c r="D278" s="86"/>
      <c r="G278" s="69"/>
      <c r="O278" s="69"/>
    </row>
    <row r="279" spans="4:15" ht="12.75">
      <c r="D279" s="86"/>
      <c r="G279" s="69"/>
      <c r="O279" s="69"/>
    </row>
    <row r="280" spans="4:15" ht="12.75">
      <c r="D280" s="86"/>
      <c r="G280" s="69"/>
      <c r="O280" s="69"/>
    </row>
    <row r="281" spans="4:15" ht="12.75">
      <c r="D281" s="86"/>
      <c r="G281" s="69"/>
      <c r="O281" s="69"/>
    </row>
    <row r="282" spans="4:15" ht="12.75">
      <c r="D282" s="86"/>
      <c r="G282" s="69"/>
      <c r="O282" s="69"/>
    </row>
    <row r="283" spans="4:15" ht="12.75">
      <c r="D283" s="86"/>
      <c r="G283" s="69"/>
      <c r="O283" s="69"/>
    </row>
    <row r="284" spans="4:15" ht="12.75">
      <c r="D284" s="86"/>
      <c r="G284" s="69"/>
      <c r="O284" s="69"/>
    </row>
    <row r="285" spans="4:15" ht="12.75">
      <c r="D285" s="86"/>
      <c r="G285" s="69"/>
      <c r="O285" s="69"/>
    </row>
    <row r="286" spans="4:15" ht="12.75">
      <c r="D286" s="86"/>
      <c r="G286" s="69"/>
      <c r="O286" s="69"/>
    </row>
    <row r="287" spans="4:15" ht="12.75">
      <c r="D287" s="86"/>
      <c r="G287" s="69"/>
      <c r="O287" s="69"/>
    </row>
    <row r="288" spans="4:15" ht="12.75">
      <c r="D288" s="86"/>
      <c r="G288" s="69"/>
      <c r="O288" s="69"/>
    </row>
    <row r="289" spans="4:15" ht="12.75">
      <c r="D289" s="86"/>
      <c r="G289" s="69"/>
      <c r="O289" s="69"/>
    </row>
    <row r="290" spans="4:15" ht="12.75">
      <c r="D290" s="86"/>
      <c r="G290" s="69"/>
      <c r="O290" s="69"/>
    </row>
    <row r="291" spans="4:15" ht="12.75">
      <c r="D291" s="86"/>
      <c r="G291" s="69"/>
      <c r="O291" s="69"/>
    </row>
    <row r="292" spans="4:15" ht="12.75">
      <c r="D292" s="86"/>
      <c r="G292" s="69"/>
      <c r="O292" s="69"/>
    </row>
    <row r="293" spans="4:15" ht="12.75">
      <c r="D293" s="86"/>
      <c r="G293" s="69"/>
      <c r="O293" s="69"/>
    </row>
    <row r="294" spans="4:15" ht="12.75">
      <c r="D294" s="86"/>
      <c r="G294" s="69"/>
      <c r="O294" s="69"/>
    </row>
    <row r="295" spans="4:15" ht="12.75">
      <c r="D295" s="86"/>
      <c r="G295" s="69"/>
      <c r="O295" s="69"/>
    </row>
    <row r="296" spans="4:15" ht="12.75">
      <c r="D296" s="86"/>
      <c r="G296" s="69"/>
      <c r="O296" s="69"/>
    </row>
    <row r="297" spans="4:15" ht="12.75">
      <c r="D297" s="86"/>
      <c r="G297" s="69"/>
      <c r="O297" s="69"/>
    </row>
    <row r="298" spans="4:15" ht="12.75">
      <c r="D298" s="86"/>
      <c r="G298" s="69"/>
      <c r="O298" s="69"/>
    </row>
    <row r="299" spans="4:15" ht="12.75">
      <c r="D299" s="86"/>
      <c r="G299" s="69"/>
      <c r="O299" s="69"/>
    </row>
    <row r="300" spans="4:15" ht="12.75">
      <c r="D300" s="86"/>
      <c r="G300" s="69"/>
      <c r="O300" s="69"/>
    </row>
    <row r="301" spans="4:15" ht="12.75">
      <c r="D301" s="86"/>
      <c r="G301" s="69"/>
      <c r="O301" s="69"/>
    </row>
    <row r="302" spans="4:15" ht="12.75">
      <c r="D302" s="86"/>
      <c r="G302" s="69"/>
      <c r="O302" s="69"/>
    </row>
    <row r="303" spans="4:15" ht="12.75">
      <c r="D303" s="86"/>
      <c r="G303" s="69"/>
      <c r="O303" s="69"/>
    </row>
    <row r="304" spans="4:15" ht="12.75">
      <c r="D304" s="86"/>
      <c r="G304" s="69"/>
      <c r="O304" s="69"/>
    </row>
    <row r="305" spans="4:15" ht="12.75">
      <c r="D305" s="86"/>
      <c r="G305" s="69"/>
      <c r="O305" s="69"/>
    </row>
    <row r="306" spans="4:15" ht="12.75">
      <c r="D306" s="86"/>
      <c r="G306" s="69"/>
      <c r="O306" s="69"/>
    </row>
    <row r="307" spans="4:15" ht="12.75">
      <c r="D307" s="86"/>
      <c r="G307" s="69"/>
      <c r="O307" s="69"/>
    </row>
    <row r="308" spans="4:15" ht="12.75">
      <c r="D308" s="86"/>
      <c r="G308" s="69"/>
      <c r="O308" s="69"/>
    </row>
    <row r="309" spans="4:15" ht="12.75">
      <c r="D309" s="86"/>
      <c r="G309" s="69"/>
      <c r="O309" s="69"/>
    </row>
    <row r="310" spans="4:15" ht="12.75">
      <c r="D310" s="86"/>
      <c r="G310" s="69"/>
      <c r="O310" s="69"/>
    </row>
    <row r="311" spans="4:15" ht="12.75">
      <c r="D311" s="86"/>
      <c r="G311" s="69"/>
      <c r="O311" s="69"/>
    </row>
    <row r="312" spans="4:15" ht="12.75">
      <c r="D312" s="86"/>
      <c r="G312" s="69"/>
      <c r="O312" s="69"/>
    </row>
    <row r="313" ht="14.25">
      <c r="E313" s="33"/>
    </row>
    <row r="314" ht="14.25">
      <c r="E314" s="33"/>
    </row>
    <row r="315" ht="14.25">
      <c r="E315" s="33"/>
    </row>
    <row r="316" ht="14.25">
      <c r="E316" s="33"/>
    </row>
    <row r="317" ht="14.25">
      <c r="E317" s="33"/>
    </row>
    <row r="318" ht="14.25">
      <c r="E318" s="33"/>
    </row>
    <row r="319" ht="14.25">
      <c r="E319" s="33"/>
    </row>
    <row r="320" ht="14.25">
      <c r="E320" s="33"/>
    </row>
    <row r="321" ht="14.25">
      <c r="E321" s="33"/>
    </row>
    <row r="322" ht="14.25">
      <c r="E322" s="33"/>
    </row>
    <row r="323" ht="14.25">
      <c r="E323" s="33"/>
    </row>
    <row r="324" ht="14.25">
      <c r="E324" s="33"/>
    </row>
    <row r="325" ht="14.25">
      <c r="E325" s="33"/>
    </row>
    <row r="326" ht="14.25">
      <c r="E326" s="33"/>
    </row>
    <row r="327" ht="14.25">
      <c r="E327" s="33"/>
    </row>
    <row r="328" ht="14.25">
      <c r="E328" s="33"/>
    </row>
    <row r="329" ht="14.25">
      <c r="E329" s="33"/>
    </row>
    <row r="330" ht="14.25">
      <c r="E330" s="33"/>
    </row>
    <row r="331" ht="14.25">
      <c r="E331" s="33"/>
    </row>
    <row r="332" ht="14.25">
      <c r="E332" s="33"/>
    </row>
    <row r="333" ht="14.25">
      <c r="E333" s="33"/>
    </row>
    <row r="334" ht="14.25">
      <c r="E334" s="33"/>
    </row>
    <row r="335" ht="14.25">
      <c r="E335" s="33"/>
    </row>
    <row r="336" ht="14.25">
      <c r="E336" s="33"/>
    </row>
    <row r="337" ht="14.25">
      <c r="E337" s="33"/>
    </row>
    <row r="338" ht="14.25">
      <c r="E338" s="33"/>
    </row>
    <row r="339" ht="14.25">
      <c r="E339" s="33"/>
    </row>
    <row r="340" ht="14.25">
      <c r="E340" s="33"/>
    </row>
    <row r="341" ht="14.25">
      <c r="E341" s="33"/>
    </row>
    <row r="342" ht="14.25">
      <c r="E342" s="33"/>
    </row>
    <row r="343" ht="14.25">
      <c r="E343" s="33"/>
    </row>
    <row r="344" ht="14.25">
      <c r="E344" s="33"/>
    </row>
    <row r="345" ht="14.25">
      <c r="E345" s="33"/>
    </row>
    <row r="346" ht="14.25">
      <c r="E346" s="33"/>
    </row>
  </sheetData>
  <printOptions/>
  <pageMargins left="0.75" right="0.75" top="1" bottom="1" header="0" footer="0"/>
  <pageSetup fitToHeight="5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Mark Trengove</cp:lastModifiedBy>
  <cp:lastPrinted>2005-03-20T11:13:54Z</cp:lastPrinted>
  <dcterms:created xsi:type="dcterms:W3CDTF">2003-10-23T17:08:44Z</dcterms:created>
  <dcterms:modified xsi:type="dcterms:W3CDTF">2006-01-21T12:00:30Z</dcterms:modified>
  <cp:category/>
  <cp:version/>
  <cp:contentType/>
  <cp:contentStatus/>
</cp:coreProperties>
</file>